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33" activeTab="0"/>
  </bookViews>
  <sheets>
    <sheet name="REGLIC1" sheetId="1" r:id="rId1"/>
    <sheet name="REGLIC2" sheetId="2" r:id="rId2"/>
    <sheet name="arlic06" sheetId="3" r:id="rId3"/>
    <sheet name="areaslic" sheetId="4" r:id="rId4"/>
  </sheets>
  <definedNames/>
  <calcPr fullCalcOnLoad="1"/>
</workbook>
</file>

<file path=xl/sharedStrings.xml><?xml version="1.0" encoding="utf-8"?>
<sst xmlns="http://schemas.openxmlformats.org/spreadsheetml/2006/main" count="247" uniqueCount="58">
  <si>
    <t>ENTIDAD FEDERATIVA</t>
  </si>
  <si>
    <t>PRIMER INGRESO</t>
  </si>
  <si>
    <t>REINGRESO</t>
  </si>
  <si>
    <t>EGRESADOS</t>
  </si>
  <si>
    <t>TITULADOS</t>
  </si>
  <si>
    <t>2005-2006</t>
  </si>
  <si>
    <t>CHIAPAS</t>
  </si>
  <si>
    <t>OAXACA</t>
  </si>
  <si>
    <t>PUEBLA</t>
  </si>
  <si>
    <t>TLAXCALA</t>
  </si>
  <si>
    <t>VERACRUZ</t>
  </si>
  <si>
    <t>TOTAL</t>
  </si>
  <si>
    <t>PARTICULAR</t>
  </si>
  <si>
    <t>PRIMER INGRESO Y</t>
  </si>
  <si>
    <t>2005 - 2006</t>
  </si>
  <si>
    <t>H</t>
  </si>
  <si>
    <t>M</t>
  </si>
  <si>
    <t>PRIMER INGRESO Y REINGRESO</t>
  </si>
  <si>
    <t>CIENCIAS AGROPECUARIAS</t>
  </si>
  <si>
    <t>CIENCIAS DE LA SALUD</t>
  </si>
  <si>
    <t>CIENCIAS NATURALES Y EXACTAS</t>
  </si>
  <si>
    <t>CIENCIAS SOCIALES Y ADMINISTRATIVAS</t>
  </si>
  <si>
    <t>CIENCIAS</t>
  </si>
  <si>
    <t>AGROPECUARIAS</t>
  </si>
  <si>
    <t>DE LA</t>
  </si>
  <si>
    <t>NATURALES Y</t>
  </si>
  <si>
    <t>SOCIALES Y</t>
  </si>
  <si>
    <t>Y</t>
  </si>
  <si>
    <t>SALUD</t>
  </si>
  <si>
    <t>EXACTAS</t>
  </si>
  <si>
    <t>ADMINISTRATIVAS</t>
  </si>
  <si>
    <t>HUMANIDADES</t>
  </si>
  <si>
    <t>ABS.</t>
  </si>
  <si>
    <t>%</t>
  </si>
  <si>
    <t>POR ENTIDAD  FEDERATIVA, 2006-2007</t>
  </si>
  <si>
    <t>POBLACIÓN ESCOLAR DE NIVEL LICENCIATURA SEGÚN ÁREAS DE ESTUDIO POR ENTIDAD FEDERATIVA, 2006-2007</t>
  </si>
  <si>
    <t>Fuente: elaboración propia con datos del Formato 911.9A. Ciclo escolar 2006-2007.</t>
  </si>
  <si>
    <t>ÁREAS</t>
  </si>
  <si>
    <t xml:space="preserve">POBLACIÓN ESCOLAR DE NIVEL LICENCIATURA SEGÚN RÉGIMEN PARTICULAR Y ÁREAS DE ESTUDIO </t>
  </si>
  <si>
    <t xml:space="preserve">POBLACIÓN ESCOLAR DE NIVEL LICENCIATURA SEGÚN RÉGIMEN PÚBLICO Y ÁREAS DE ESTUDIO </t>
  </si>
  <si>
    <t>TECNOLOGÍA</t>
  </si>
  <si>
    <t>MATRÍCULA TOTAL</t>
  </si>
  <si>
    <t>EDUCACIÓN</t>
  </si>
  <si>
    <t>EDUCACIÓN Y HUMANIDADES</t>
  </si>
  <si>
    <t>INGENIERÍA</t>
  </si>
  <si>
    <t>INGENIERÍA Y TECNOLOGÍA</t>
  </si>
  <si>
    <t>Fuente: elaboración propia con datos del Formato 911.9A.  Ciclo escolar 2006 - 2007.</t>
  </si>
  <si>
    <t>La información corresponde exclusivamente a la modalidad escolarizada y a la Licenciatura Universitaria y Tecnológica.</t>
  </si>
  <si>
    <t>Los datos de reingreso están calculados como la diferencia entre la matrícula total  y el primer ingreso.</t>
  </si>
  <si>
    <t>Debido a las aproximaciones de los porcentajes, las sumas pueden no coincidir al 100.0</t>
  </si>
  <si>
    <t>PÚBLICO</t>
  </si>
  <si>
    <t>POBLACIÓN  ESCOLAR DE NIVEL LICENCIATURA PUEBLA  2006-2007</t>
  </si>
  <si>
    <t>RÉGIMEN</t>
  </si>
  <si>
    <t>PRIVADO</t>
  </si>
  <si>
    <t>Total</t>
  </si>
  <si>
    <t>http://www.anuies.mx/servicios/e_educacion/index2.php</t>
  </si>
  <si>
    <t>POBLACIÓN  ESCOLAR DE NIVEL LICENCIATURA PUEBLA, 2006-2007</t>
  </si>
  <si>
    <t>POBLACIÓN ESCOLAR DE NIVEL LICENCIATURA SEGÚN ÁREAS DE ESTUDIO PUEBLA, 2006-2007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</si>
</sst>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#\ "/>
    <numFmt numFmtId="173" formatCode="#\ ###\ ###"/>
    <numFmt numFmtId="174" formatCode="#\ ###\ ###\ \ \ \ "/>
    <numFmt numFmtId="175" formatCode="0.0"/>
    <numFmt numFmtId="176" formatCode="0.0%"/>
    <numFmt numFmtId="177" formatCode="0.0000"/>
    <numFmt numFmtId="178" formatCode="0.000"/>
    <numFmt numFmtId="179" formatCode="0.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\ \ \ "/>
    <numFmt numFmtId="185" formatCode="0.0\ \ "/>
    <numFmt numFmtId="186" formatCode="#\ ###\ ###\ \ \ \ \ "/>
    <numFmt numFmtId="187" formatCode="#\ ###\ ###\ \ \ \ \ \ \ "/>
    <numFmt numFmtId="188" formatCode="#\ ###\ ###\ \ \ \ \ \ \ \ \ \ "/>
    <numFmt numFmtId="189" formatCode="0.0\ "/>
    <numFmt numFmtId="190" formatCode="#\ ###\ ###\ \ "/>
    <numFmt numFmtId="191" formatCode="0.000000"/>
    <numFmt numFmtId="192" formatCode="0.0000000"/>
    <numFmt numFmtId="193" formatCode="0.00000000"/>
    <numFmt numFmtId="194" formatCode="0.0000000000"/>
    <numFmt numFmtId="195" formatCode="0.000000000"/>
    <numFmt numFmtId="196" formatCode="#\ ###\ ###.##\ \ \ \ \ "/>
    <numFmt numFmtId="197" formatCode="#\ ###\ ###\ \ \ \ \ \ \ \ \ \ \ \ \ \ 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72" fontId="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89" fontId="0" fillId="0" borderId="0" xfId="0" applyNumberFormat="1" applyAlignment="1">
      <alignment/>
    </xf>
    <xf numFmtId="172" fontId="5" fillId="0" borderId="1" xfId="0" applyNumberFormat="1" applyFont="1" applyBorder="1" applyAlignment="1">
      <alignment horizontal="center" wrapText="1"/>
    </xf>
    <xf numFmtId="189" fontId="5" fillId="0" borderId="1" xfId="0" applyNumberFormat="1" applyFont="1" applyBorder="1" applyAlignment="1">
      <alignment horizontal="center" wrapText="1"/>
    </xf>
    <xf numFmtId="18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9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9" fillId="0" borderId="0" xfId="0" applyFont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6" fontId="0" fillId="0" borderId="1" xfId="0" applyNumberFormat="1" applyFont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 indent="1"/>
    </xf>
    <xf numFmtId="186" fontId="4" fillId="0" borderId="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center" wrapText="1"/>
    </xf>
    <xf numFmtId="189" fontId="5" fillId="0" borderId="0" xfId="0" applyNumberFormat="1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18.7109375" style="3" customWidth="1"/>
    <col min="2" max="2" width="13.7109375" style="8" bestFit="1" customWidth="1"/>
    <col min="3" max="3" width="10.421875" style="8" bestFit="1" customWidth="1"/>
    <col min="4" max="4" width="16.140625" style="8" bestFit="1" customWidth="1"/>
    <col min="5" max="5" width="11.00390625" style="8" bestFit="1" customWidth="1"/>
    <col min="6" max="6" width="10.00390625" style="8" bestFit="1" customWidth="1"/>
    <col min="7" max="7" width="2.7109375" style="3" customWidth="1"/>
    <col min="8" max="8" width="11.421875" style="3" customWidth="1"/>
    <col min="9" max="11" width="8.7109375" style="3" customWidth="1"/>
    <col min="12" max="14" width="4.7109375" style="3" customWidth="1"/>
    <col min="15" max="16384" width="11.421875" style="3" customWidth="1"/>
  </cols>
  <sheetData>
    <row r="1" spans="1:7" ht="12.75">
      <c r="A1" s="1" t="s">
        <v>51</v>
      </c>
      <c r="B1" s="59"/>
      <c r="C1" s="59"/>
      <c r="D1" s="59"/>
      <c r="E1" s="59"/>
      <c r="F1" s="59"/>
      <c r="G1" s="2"/>
    </row>
    <row r="2" spans="1:6" ht="12.75" customHeight="1">
      <c r="A2" s="60" t="s">
        <v>52</v>
      </c>
      <c r="B2" s="61" t="s">
        <v>1</v>
      </c>
      <c r="C2" s="61" t="s">
        <v>2</v>
      </c>
      <c r="D2" s="61" t="s">
        <v>41</v>
      </c>
      <c r="E2" s="62" t="s">
        <v>3</v>
      </c>
      <c r="F2" s="62" t="s">
        <v>4</v>
      </c>
    </row>
    <row r="3" spans="1:6" ht="13.5" thickBot="1">
      <c r="A3" s="63"/>
      <c r="B3" s="39"/>
      <c r="C3" s="40"/>
      <c r="D3" s="39"/>
      <c r="E3" s="41" t="s">
        <v>5</v>
      </c>
      <c r="F3" s="41" t="s">
        <v>5</v>
      </c>
    </row>
    <row r="4" spans="1:6" ht="12.75" customHeight="1" thickTop="1">
      <c r="A4" s="19"/>
      <c r="B4" s="64"/>
      <c r="C4" s="64"/>
      <c r="D4" s="64"/>
      <c r="E4" s="64"/>
      <c r="F4" s="64"/>
    </row>
    <row r="5" spans="1:14" ht="12.75" customHeight="1">
      <c r="A5" s="3" t="s">
        <v>50</v>
      </c>
      <c r="B5" s="64">
        <v>14878</v>
      </c>
      <c r="C5" s="64">
        <f>D5-B5</f>
        <v>45669</v>
      </c>
      <c r="D5" s="64">
        <v>60547</v>
      </c>
      <c r="E5" s="64">
        <v>7499</v>
      </c>
      <c r="F5" s="64">
        <v>3805</v>
      </c>
      <c r="J5" s="33" t="s">
        <v>1</v>
      </c>
      <c r="K5"/>
      <c r="L5"/>
      <c r="M5"/>
      <c r="N5" s="32"/>
    </row>
    <row r="6" spans="1:14" ht="12.75" customHeight="1">
      <c r="A6" s="19" t="s">
        <v>12</v>
      </c>
      <c r="B6" s="64">
        <v>17536</v>
      </c>
      <c r="C6" s="64">
        <f>D6-B6</f>
        <v>38662</v>
      </c>
      <c r="D6" s="64">
        <v>56198</v>
      </c>
      <c r="E6" s="64">
        <v>7046</v>
      </c>
      <c r="F6" s="64">
        <v>4544</v>
      </c>
      <c r="J6" s="33"/>
      <c r="K6" s="34"/>
      <c r="L6" s="35"/>
      <c r="M6" s="35"/>
      <c r="N6" s="32"/>
    </row>
    <row r="7" spans="2:6" ht="12.75" customHeight="1">
      <c r="B7" s="3"/>
      <c r="C7" s="3"/>
      <c r="D7" s="3"/>
      <c r="E7" s="3"/>
      <c r="F7" s="3"/>
    </row>
    <row r="8" spans="1:14" ht="12.75" customHeight="1">
      <c r="A8" s="19" t="s">
        <v>54</v>
      </c>
      <c r="B8" s="64">
        <v>32414</v>
      </c>
      <c r="C8" s="64">
        <f>D8-B8</f>
        <v>84331</v>
      </c>
      <c r="D8" s="64">
        <v>116745</v>
      </c>
      <c r="E8" s="64">
        <v>14545</v>
      </c>
      <c r="F8" s="64">
        <v>8349</v>
      </c>
      <c r="J8" s="33"/>
      <c r="K8" s="34"/>
      <c r="L8" s="35"/>
      <c r="M8" s="35"/>
      <c r="N8" s="32"/>
    </row>
    <row r="9" spans="1:14" ht="12.75" customHeight="1">
      <c r="A9" s="19"/>
      <c r="B9" s="64"/>
      <c r="C9" s="64"/>
      <c r="D9" s="64"/>
      <c r="E9" s="64"/>
      <c r="F9" s="64"/>
      <c r="J9" s="33"/>
      <c r="K9" s="34"/>
      <c r="L9" s="35"/>
      <c r="M9" s="35"/>
      <c r="N9" s="32"/>
    </row>
    <row r="10" spans="1:6" ht="12.75" customHeight="1">
      <c r="A10" s="3" t="s">
        <v>47</v>
      </c>
      <c r="B10" s="65"/>
      <c r="C10" s="65"/>
      <c r="D10" s="65"/>
      <c r="E10" s="65"/>
      <c r="F10" s="65"/>
    </row>
    <row r="11" spans="1:6" ht="12.75" customHeight="1">
      <c r="A11" s="66" t="s">
        <v>48</v>
      </c>
      <c r="B11" s="65"/>
      <c r="C11" s="65"/>
      <c r="D11" s="65"/>
      <c r="E11" s="65"/>
      <c r="F11" s="65"/>
    </row>
    <row r="12" spans="1:6" ht="12.75" customHeight="1">
      <c r="A12" s="3" t="s">
        <v>55</v>
      </c>
      <c r="B12" s="65"/>
      <c r="C12" s="65"/>
      <c r="D12" s="65"/>
      <c r="E12" s="65"/>
      <c r="F12" s="65"/>
    </row>
    <row r="13" spans="2:6" ht="12.75" customHeight="1">
      <c r="B13" s="65"/>
      <c r="C13" s="65"/>
      <c r="D13" s="65"/>
      <c r="E13" s="65"/>
      <c r="F13" s="65"/>
    </row>
  </sheetData>
  <mergeCells count="4">
    <mergeCell ref="A2:A3"/>
    <mergeCell ref="B2:B3"/>
    <mergeCell ref="C2:C3"/>
    <mergeCell ref="D2:D3"/>
  </mergeCells>
  <printOptions horizontalCentered="1"/>
  <pageMargins left="0.5905511811023623" right="0.3937007874015748" top="0.5905511811023623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B19" sqref="B19"/>
    </sheetView>
  </sheetViews>
  <sheetFormatPr defaultColWidth="11.421875" defaultRowHeight="12.75"/>
  <cols>
    <col min="1" max="1" width="17.7109375" style="3" bestFit="1" customWidth="1"/>
    <col min="2" max="4" width="6.57421875" style="16" bestFit="1" customWidth="1"/>
    <col min="5" max="7" width="7.8515625" style="16" bestFit="1" customWidth="1"/>
    <col min="8" max="10" width="6.57421875" style="16" bestFit="1" customWidth="1"/>
    <col min="11" max="11" width="5.7109375" style="16" bestFit="1" customWidth="1"/>
    <col min="12" max="13" width="6.57421875" style="16" bestFit="1" customWidth="1"/>
    <col min="14" max="14" width="3.7109375" style="3" customWidth="1"/>
    <col min="15" max="15" width="9.7109375" style="7" customWidth="1"/>
    <col min="16" max="17" width="6.8515625" style="3" customWidth="1"/>
    <col min="18" max="18" width="6.7109375" style="3" customWidth="1"/>
    <col min="19" max="21" width="4.7109375" style="3" customWidth="1"/>
    <col min="22" max="16384" width="11.421875" style="3" customWidth="1"/>
  </cols>
  <sheetData>
    <row r="1" spans="1:13" ht="12.75">
      <c r="A1" s="12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 customHeight="1">
      <c r="A2" s="45" t="s">
        <v>52</v>
      </c>
      <c r="B2" s="43" t="s">
        <v>1</v>
      </c>
      <c r="C2" s="43"/>
      <c r="D2" s="43"/>
      <c r="E2" s="44" t="s">
        <v>13</v>
      </c>
      <c r="F2" s="44"/>
      <c r="G2" s="44"/>
      <c r="H2" s="43" t="s">
        <v>3</v>
      </c>
      <c r="I2" s="43"/>
      <c r="J2" s="43"/>
      <c r="K2" s="43" t="s">
        <v>4</v>
      </c>
      <c r="L2" s="43"/>
      <c r="M2" s="43"/>
    </row>
    <row r="3" spans="1:13" ht="12.75" customHeight="1">
      <c r="A3" s="46"/>
      <c r="B3" s="43"/>
      <c r="C3" s="43"/>
      <c r="D3" s="43"/>
      <c r="E3" s="44" t="s">
        <v>2</v>
      </c>
      <c r="F3" s="44"/>
      <c r="G3" s="44"/>
      <c r="H3" s="43" t="s">
        <v>14</v>
      </c>
      <c r="I3" s="43"/>
      <c r="J3" s="43"/>
      <c r="K3" s="43" t="s">
        <v>14</v>
      </c>
      <c r="L3" s="43"/>
      <c r="M3" s="43"/>
    </row>
    <row r="4" spans="1:13" ht="13.5" thickBot="1">
      <c r="A4" s="47"/>
      <c r="B4" s="13" t="s">
        <v>15</v>
      </c>
      <c r="C4" s="13" t="s">
        <v>16</v>
      </c>
      <c r="D4" s="13" t="s">
        <v>11</v>
      </c>
      <c r="E4" s="13" t="s">
        <v>15</v>
      </c>
      <c r="F4" s="13" t="s">
        <v>16</v>
      </c>
      <c r="G4" s="13" t="s">
        <v>11</v>
      </c>
      <c r="H4" s="13" t="s">
        <v>15</v>
      </c>
      <c r="I4" s="13" t="s">
        <v>16</v>
      </c>
      <c r="J4" s="13" t="s">
        <v>11</v>
      </c>
      <c r="K4" s="13" t="s">
        <v>15</v>
      </c>
      <c r="L4" s="13" t="s">
        <v>16</v>
      </c>
      <c r="M4" s="13" t="s">
        <v>11</v>
      </c>
    </row>
    <row r="5" spans="1:13" ht="13.5" thickTop="1">
      <c r="A5" s="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>
      <c r="A6" s="38" t="s">
        <v>50</v>
      </c>
      <c r="B6" s="5">
        <v>7960</v>
      </c>
      <c r="C6" s="5">
        <v>6918</v>
      </c>
      <c r="D6" s="5">
        <f>SUM(B6:C6)</f>
        <v>14878</v>
      </c>
      <c r="E6" s="5">
        <v>32149</v>
      </c>
      <c r="F6" s="5">
        <v>28398</v>
      </c>
      <c r="G6" s="5">
        <f>SUM(E6:F6)</f>
        <v>60547</v>
      </c>
      <c r="H6" s="5">
        <v>3579</v>
      </c>
      <c r="I6" s="5">
        <v>3920</v>
      </c>
      <c r="J6" s="5">
        <f>SUM(H6:I6)</f>
        <v>7499</v>
      </c>
      <c r="K6" s="5">
        <v>1834</v>
      </c>
      <c r="L6" s="5">
        <v>1971</v>
      </c>
      <c r="M6" s="5">
        <f>SUM(K6:L6)</f>
        <v>3805</v>
      </c>
    </row>
    <row r="7" spans="1:13" ht="12.75">
      <c r="A7" s="38" t="s">
        <v>53</v>
      </c>
      <c r="B7" s="5">
        <v>8440</v>
      </c>
      <c r="C7" s="5">
        <v>9096</v>
      </c>
      <c r="D7" s="5">
        <f>SUM(B7:C7)</f>
        <v>17536</v>
      </c>
      <c r="E7" s="5">
        <v>25978</v>
      </c>
      <c r="F7" s="5">
        <v>30220</v>
      </c>
      <c r="G7" s="5">
        <f>SUM(E7:F7)</f>
        <v>56198</v>
      </c>
      <c r="H7" s="5">
        <v>3004</v>
      </c>
      <c r="I7" s="5">
        <v>4042</v>
      </c>
      <c r="J7" s="5">
        <f>SUM(H7:I7)</f>
        <v>7046</v>
      </c>
      <c r="K7" s="5">
        <v>1869</v>
      </c>
      <c r="L7" s="5">
        <v>2675</v>
      </c>
      <c r="M7" s="5">
        <f>SUM(K7:L7)</f>
        <v>4544</v>
      </c>
    </row>
    <row r="8" spans="1:13" ht="13.5" thickBot="1">
      <c r="A8" s="3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0.5" customHeight="1" thickTop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23" ht="10.5" customHeight="1">
      <c r="A10" s="4" t="s">
        <v>8</v>
      </c>
      <c r="B10" s="5">
        <v>16400</v>
      </c>
      <c r="C10" s="5">
        <v>16014</v>
      </c>
      <c r="D10" s="5">
        <f>SUM(B10:C10)</f>
        <v>32414</v>
      </c>
      <c r="E10" s="5">
        <v>58127</v>
      </c>
      <c r="F10" s="5">
        <v>58618</v>
      </c>
      <c r="G10" s="5">
        <f>SUM(E10:F10)</f>
        <v>116745</v>
      </c>
      <c r="H10" s="5">
        <v>6583</v>
      </c>
      <c r="I10" s="5">
        <v>7962</v>
      </c>
      <c r="J10" s="5">
        <f>SUM(H10:I10)</f>
        <v>14545</v>
      </c>
      <c r="K10" s="5">
        <v>3703</v>
      </c>
      <c r="L10" s="5">
        <v>4646</v>
      </c>
      <c r="M10" s="5">
        <f>SUM(K10:L10)</f>
        <v>8349</v>
      </c>
      <c r="O10" s="14"/>
      <c r="P10" s="33"/>
      <c r="Q10" s="32"/>
      <c r="R10" s="32"/>
      <c r="S10" s="32"/>
      <c r="T10" s="32"/>
      <c r="U10" s="32"/>
      <c r="V10" s="32"/>
      <c r="W10" s="32"/>
    </row>
    <row r="11" spans="1:13" ht="11.25" customHeight="1">
      <c r="A11" s="9" t="s">
        <v>46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9.75" customHeight="1">
      <c r="A12" s="15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2.75">
      <c r="A13" s="3" t="s">
        <v>55</v>
      </c>
    </row>
  </sheetData>
  <mergeCells count="8">
    <mergeCell ref="A2:A4"/>
    <mergeCell ref="B2:D3"/>
    <mergeCell ref="H2:J2"/>
    <mergeCell ref="K2:M2"/>
    <mergeCell ref="E3:G3"/>
    <mergeCell ref="H3:J3"/>
    <mergeCell ref="K3:M3"/>
    <mergeCell ref="E2:G2"/>
  </mergeCells>
  <printOptions horizontalCentered="1"/>
  <pageMargins left="0.5905511811023623" right="0.3937007874015748" top="0.5905511811023623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selection activeCell="F14" sqref="F14"/>
    </sheetView>
  </sheetViews>
  <sheetFormatPr defaultColWidth="11.421875" defaultRowHeight="12.75"/>
  <cols>
    <col min="1" max="1" width="17.57421875" style="0" bestFit="1" customWidth="1"/>
    <col min="2" max="2" width="7.7109375" style="23" customWidth="1"/>
    <col min="3" max="3" width="7.140625" style="24" customWidth="1"/>
    <col min="4" max="4" width="7.28125" style="23" customWidth="1"/>
    <col min="5" max="5" width="6.140625" style="24" customWidth="1"/>
    <col min="6" max="6" width="7.421875" style="23" customWidth="1"/>
    <col min="7" max="7" width="6.421875" style="24" customWidth="1"/>
    <col min="8" max="8" width="8.8515625" style="23" customWidth="1"/>
    <col min="9" max="9" width="7.140625" style="24" customWidth="1"/>
    <col min="10" max="10" width="7.57421875" style="23" customWidth="1"/>
    <col min="11" max="11" width="5.57421875" style="24" customWidth="1"/>
    <col min="12" max="12" width="7.140625" style="23" customWidth="1"/>
    <col min="13" max="13" width="5.57421875" style="24" customWidth="1"/>
    <col min="14" max="14" width="7.8515625" style="23" bestFit="1" customWidth="1"/>
    <col min="15" max="15" width="5.28125" style="24" bestFit="1" customWidth="1"/>
    <col min="16" max="16" width="7.28125" style="0" customWidth="1"/>
    <col min="17" max="17" width="10.00390625" style="7" customWidth="1"/>
    <col min="18" max="19" width="7.7109375" style="7" customWidth="1"/>
    <col min="20" max="20" width="7.7109375" style="0" customWidth="1"/>
    <col min="21" max="23" width="4.7109375" style="0" customWidth="1"/>
  </cols>
  <sheetData>
    <row r="1" spans="1:19" s="3" customFormat="1" ht="12.75">
      <c r="A1" s="12" t="s">
        <v>57</v>
      </c>
      <c r="B1" s="21"/>
      <c r="C1" s="22"/>
      <c r="D1" s="21"/>
      <c r="E1" s="22"/>
      <c r="F1" s="21"/>
      <c r="G1" s="22"/>
      <c r="H1" s="21"/>
      <c r="I1" s="22"/>
      <c r="J1" s="21"/>
      <c r="K1" s="22"/>
      <c r="L1" s="21"/>
      <c r="M1" s="22"/>
      <c r="N1" s="21"/>
      <c r="O1" s="22"/>
      <c r="Q1" s="7"/>
      <c r="R1" s="7"/>
      <c r="S1" s="7"/>
    </row>
    <row r="2" ht="12.75">
      <c r="A2" s="12"/>
    </row>
    <row r="3" spans="1:15" ht="12.75">
      <c r="A3" s="51" t="s">
        <v>52</v>
      </c>
      <c r="B3" s="49" t="s">
        <v>22</v>
      </c>
      <c r="C3" s="53"/>
      <c r="D3" s="48" t="s">
        <v>22</v>
      </c>
      <c r="E3" s="48"/>
      <c r="F3" s="49" t="s">
        <v>22</v>
      </c>
      <c r="G3" s="49"/>
      <c r="H3" s="48" t="s">
        <v>22</v>
      </c>
      <c r="I3" s="48"/>
      <c r="J3" s="49" t="s">
        <v>42</v>
      </c>
      <c r="K3" s="49"/>
      <c r="L3" s="49" t="s">
        <v>44</v>
      </c>
      <c r="M3" s="49"/>
      <c r="N3" s="48" t="s">
        <v>11</v>
      </c>
      <c r="O3" s="48"/>
    </row>
    <row r="4" spans="1:15" ht="12.75">
      <c r="A4" s="51"/>
      <c r="B4" s="49" t="s">
        <v>23</v>
      </c>
      <c r="C4" s="53"/>
      <c r="D4" s="49" t="s">
        <v>24</v>
      </c>
      <c r="E4" s="49"/>
      <c r="F4" s="49" t="s">
        <v>25</v>
      </c>
      <c r="G4" s="49"/>
      <c r="H4" s="49" t="s">
        <v>26</v>
      </c>
      <c r="I4" s="49"/>
      <c r="J4" s="49" t="s">
        <v>27</v>
      </c>
      <c r="K4" s="49"/>
      <c r="L4" s="49" t="s">
        <v>27</v>
      </c>
      <c r="M4" s="49"/>
      <c r="N4" s="48"/>
      <c r="O4" s="48"/>
    </row>
    <row r="5" spans="1:15" ht="12.75" customHeight="1">
      <c r="A5" s="51"/>
      <c r="B5" s="53"/>
      <c r="C5" s="53"/>
      <c r="D5" s="49" t="s">
        <v>28</v>
      </c>
      <c r="E5" s="49"/>
      <c r="F5" s="49" t="s">
        <v>29</v>
      </c>
      <c r="G5" s="49"/>
      <c r="H5" s="49" t="s">
        <v>30</v>
      </c>
      <c r="I5" s="49"/>
      <c r="J5" s="50" t="s">
        <v>31</v>
      </c>
      <c r="K5" s="50"/>
      <c r="L5" s="50" t="s">
        <v>40</v>
      </c>
      <c r="M5" s="50"/>
      <c r="N5" s="48"/>
      <c r="O5" s="48"/>
    </row>
    <row r="6" spans="1:15" ht="12.75" customHeight="1" thickBot="1">
      <c r="A6" s="52"/>
      <c r="B6" s="25" t="s">
        <v>32</v>
      </c>
      <c r="C6" s="26" t="s">
        <v>33</v>
      </c>
      <c r="D6" s="25" t="s">
        <v>32</v>
      </c>
      <c r="E6" s="26" t="s">
        <v>33</v>
      </c>
      <c r="F6" s="25" t="s">
        <v>32</v>
      </c>
      <c r="G6" s="26" t="s">
        <v>33</v>
      </c>
      <c r="H6" s="25" t="s">
        <v>32</v>
      </c>
      <c r="I6" s="26" t="s">
        <v>33</v>
      </c>
      <c r="J6" s="25" t="s">
        <v>32</v>
      </c>
      <c r="K6" s="26" t="s">
        <v>33</v>
      </c>
      <c r="L6" s="25" t="s">
        <v>32</v>
      </c>
      <c r="M6" s="26" t="s">
        <v>33</v>
      </c>
      <c r="N6" s="25" t="s">
        <v>32</v>
      </c>
      <c r="O6" s="26" t="s">
        <v>33</v>
      </c>
    </row>
    <row r="7" spans="1:15" ht="12.75" customHeight="1" thickTop="1">
      <c r="A7" s="67"/>
      <c r="B7" s="68"/>
      <c r="C7" s="69"/>
      <c r="D7" s="68"/>
      <c r="E7" s="69"/>
      <c r="F7" s="68"/>
      <c r="G7" s="69"/>
      <c r="H7" s="68"/>
      <c r="I7" s="69"/>
      <c r="J7" s="68"/>
      <c r="K7" s="69"/>
      <c r="L7" s="68"/>
      <c r="M7" s="69"/>
      <c r="N7" s="68"/>
      <c r="O7" s="69"/>
    </row>
    <row r="8" spans="1:15" ht="12.75" customHeight="1">
      <c r="A8" s="67" t="s">
        <v>50</v>
      </c>
      <c r="B8" s="5">
        <v>1391</v>
      </c>
      <c r="C8" s="27">
        <f>(B8/N8)*100</f>
        <v>2.2973888053908533</v>
      </c>
      <c r="D8" s="5">
        <v>7103</v>
      </c>
      <c r="E8" s="27">
        <f>(D8/N8)*100</f>
        <v>11.73138223198507</v>
      </c>
      <c r="F8" s="5">
        <v>2096</v>
      </c>
      <c r="G8" s="27">
        <f>(F8/N8)*100</f>
        <v>3.4617734982740678</v>
      </c>
      <c r="H8" s="5">
        <v>19888</v>
      </c>
      <c r="I8" s="27">
        <f>(H8/N8)*100</f>
        <v>32.84720960576081</v>
      </c>
      <c r="J8" s="5">
        <v>3321</v>
      </c>
      <c r="K8" s="27">
        <f>(J8/N8)*100</f>
        <v>5.484995127751994</v>
      </c>
      <c r="L8" s="5">
        <v>26748</v>
      </c>
      <c r="M8" s="27">
        <f>(L8/N8)*100</f>
        <v>44.1772507308372</v>
      </c>
      <c r="N8" s="28">
        <f>B8+D8+F8+H8+J8+L8</f>
        <v>60547</v>
      </c>
      <c r="O8" s="29">
        <v>4.2</v>
      </c>
    </row>
    <row r="9" spans="1:15" ht="12.75" customHeight="1">
      <c r="A9" s="67" t="s">
        <v>12</v>
      </c>
      <c r="B9" s="5">
        <v>818</v>
      </c>
      <c r="C9" s="27">
        <f>(B9/N9)*100</f>
        <v>1.455567813801203</v>
      </c>
      <c r="D9" s="5">
        <v>5601</v>
      </c>
      <c r="E9" s="27">
        <f>(D9/N9)*100</f>
        <v>9.966546852201146</v>
      </c>
      <c r="F9" s="5">
        <v>369</v>
      </c>
      <c r="G9" s="27">
        <f>(F9/N9)*100</f>
        <v>0.6566069966902737</v>
      </c>
      <c r="H9" s="5">
        <v>35070</v>
      </c>
      <c r="I9" s="27">
        <f>(H9/N9)*100</f>
        <v>62.40435602690487</v>
      </c>
      <c r="J9" s="5">
        <v>2634</v>
      </c>
      <c r="K9" s="27">
        <f>(J9/N9)*100</f>
        <v>4.686999537350084</v>
      </c>
      <c r="L9" s="5">
        <v>11706</v>
      </c>
      <c r="M9" s="27">
        <f>(L9/N9)*100</f>
        <v>20.829922773052424</v>
      </c>
      <c r="N9" s="28">
        <f>B9+D9+F9+H9+J9+L9</f>
        <v>56198</v>
      </c>
      <c r="O9" s="29">
        <v>7.9</v>
      </c>
    </row>
    <row r="10" spans="2:19" ht="10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Q10"/>
      <c r="R10"/>
      <c r="S10"/>
    </row>
    <row r="11" spans="1:21" ht="10.5" customHeight="1">
      <c r="A11" s="30" t="s">
        <v>8</v>
      </c>
      <c r="B11" s="5">
        <v>2209</v>
      </c>
      <c r="C11" s="27">
        <v>1.9</v>
      </c>
      <c r="D11" s="5">
        <v>12704</v>
      </c>
      <c r="E11" s="27">
        <v>10.9</v>
      </c>
      <c r="F11" s="5">
        <v>2465</v>
      </c>
      <c r="G11" s="27">
        <v>2.1</v>
      </c>
      <c r="H11" s="5">
        <v>54958</v>
      </c>
      <c r="I11" s="27">
        <v>47.1</v>
      </c>
      <c r="J11" s="5">
        <v>5955</v>
      </c>
      <c r="K11" s="27">
        <v>5.1</v>
      </c>
      <c r="L11" s="5">
        <v>38454</v>
      </c>
      <c r="M11" s="27">
        <v>32.9</v>
      </c>
      <c r="N11" s="28">
        <f>B11+D11+F11+H11+J11+L11</f>
        <v>116745</v>
      </c>
      <c r="O11" s="29">
        <v>17.4</v>
      </c>
      <c r="R11" s="36" t="s">
        <v>19</v>
      </c>
      <c r="S11"/>
      <c r="U11" s="32"/>
    </row>
    <row r="12" spans="1:2" ht="13.5" customHeight="1">
      <c r="A12" s="31" t="s">
        <v>36</v>
      </c>
      <c r="B12"/>
    </row>
    <row r="13" ht="12.75">
      <c r="A13" s="37" t="s">
        <v>49</v>
      </c>
    </row>
    <row r="16" spans="2:19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Q16"/>
      <c r="R16"/>
      <c r="S16"/>
    </row>
    <row r="17" spans="2:19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Q17"/>
      <c r="R17"/>
      <c r="S17"/>
    </row>
    <row r="18" spans="2:19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Q18"/>
      <c r="R18"/>
      <c r="S18"/>
    </row>
    <row r="19" spans="2:19" ht="12.7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Q19"/>
      <c r="R19"/>
      <c r="S19"/>
    </row>
    <row r="20" spans="2:19" ht="12.7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Q20"/>
      <c r="R20"/>
      <c r="S20"/>
    </row>
    <row r="21" spans="2:19" ht="12.7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Q21"/>
      <c r="R21"/>
      <c r="S21"/>
    </row>
    <row r="22" spans="2:19" ht="12.7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/>
      <c r="R22"/>
      <c r="S22"/>
    </row>
    <row r="23" spans="2:19" ht="10.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Q23"/>
      <c r="R23"/>
      <c r="S23"/>
    </row>
    <row r="24" spans="2:19" ht="10.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Q24"/>
      <c r="R24"/>
      <c r="S24"/>
    </row>
    <row r="25" spans="2:19" ht="10.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Q25"/>
      <c r="R25"/>
      <c r="S25"/>
    </row>
    <row r="26" spans="2:19" ht="10.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Q26"/>
      <c r="R26"/>
      <c r="S26"/>
    </row>
    <row r="27" spans="2:19" ht="10.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Q27"/>
      <c r="R27"/>
      <c r="S27"/>
    </row>
    <row r="28" spans="2:19" ht="10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Q28"/>
      <c r="R28"/>
      <c r="S28"/>
    </row>
    <row r="29" spans="2:19" ht="10.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Q29"/>
      <c r="R29"/>
      <c r="S29"/>
    </row>
    <row r="30" spans="2:19" ht="10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Q30"/>
      <c r="R30"/>
      <c r="S30"/>
    </row>
    <row r="31" spans="2:19" ht="10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Q31"/>
      <c r="R31"/>
      <c r="S31"/>
    </row>
    <row r="32" spans="2:19" ht="10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Q32"/>
      <c r="R32"/>
      <c r="S32"/>
    </row>
    <row r="33" spans="2:19" ht="10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Q33"/>
      <c r="R33"/>
      <c r="S33"/>
    </row>
    <row r="34" spans="2:19" ht="10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Q34"/>
      <c r="R34"/>
      <c r="S34"/>
    </row>
    <row r="35" spans="2:19" ht="10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Q35"/>
      <c r="R35"/>
      <c r="S35"/>
    </row>
    <row r="36" spans="2:19" ht="10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Q36"/>
      <c r="R36"/>
      <c r="S36"/>
    </row>
    <row r="37" spans="2:19" ht="10.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Q37"/>
      <c r="R37"/>
      <c r="S37"/>
    </row>
    <row r="38" spans="2:19" ht="10.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/>
      <c r="R38"/>
      <c r="S38"/>
    </row>
    <row r="39" spans="2:19" ht="10.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R39"/>
      <c r="S39"/>
    </row>
    <row r="40" spans="2:19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R40"/>
      <c r="S40"/>
    </row>
    <row r="41" spans="2:19" ht="10.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Q41"/>
      <c r="R41"/>
      <c r="S41"/>
    </row>
    <row r="42" spans="2:19" ht="10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Q42"/>
      <c r="R42"/>
      <c r="S42"/>
    </row>
    <row r="43" spans="2:19" ht="10.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Q43"/>
      <c r="R43"/>
      <c r="S43"/>
    </row>
    <row r="44" spans="2:19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Q44"/>
      <c r="R44"/>
      <c r="S44"/>
    </row>
    <row r="45" spans="2:19" ht="10.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Q45"/>
      <c r="R45"/>
      <c r="S45"/>
    </row>
    <row r="46" spans="2:19" ht="10.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Q46"/>
      <c r="R46"/>
      <c r="S46"/>
    </row>
    <row r="47" spans="2:19" ht="10.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</row>
    <row r="48" spans="2:19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</row>
    <row r="49" spans="2:19" ht="10.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Q49"/>
      <c r="R49"/>
      <c r="S49"/>
    </row>
    <row r="50" spans="2:19" ht="10.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Q50"/>
      <c r="R50"/>
      <c r="S50"/>
    </row>
    <row r="51" spans="2:19" ht="10.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Q51"/>
      <c r="R51"/>
      <c r="S51"/>
    </row>
    <row r="52" spans="2:19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Q52"/>
      <c r="R52"/>
      <c r="S52"/>
    </row>
    <row r="53" spans="2:19" ht="10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Q53"/>
      <c r="R53"/>
      <c r="S53"/>
    </row>
    <row r="54" spans="2:19" ht="10.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</row>
    <row r="55" spans="2:19" ht="10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Q55"/>
      <c r="R55"/>
      <c r="S55"/>
    </row>
    <row r="56" spans="2:19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/>
      <c r="R56"/>
      <c r="S56"/>
    </row>
    <row r="57" spans="2:19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/>
      <c r="R57"/>
      <c r="S57"/>
    </row>
    <row r="58" spans="2:19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/>
      <c r="R59"/>
      <c r="S59"/>
    </row>
    <row r="60" spans="2:19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/>
      <c r="R60"/>
      <c r="S60"/>
    </row>
    <row r="61" spans="2:19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/>
      <c r="R61"/>
      <c r="S61"/>
    </row>
    <row r="62" spans="2:19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/>
      <c r="R62"/>
      <c r="S62"/>
    </row>
    <row r="63" spans="2:19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Q63"/>
      <c r="R63"/>
      <c r="S63"/>
    </row>
    <row r="64" spans="2:19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Q64"/>
      <c r="R64"/>
      <c r="S64"/>
    </row>
    <row r="65" spans="2:19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Q65"/>
      <c r="R65"/>
      <c r="S65"/>
    </row>
    <row r="66" spans="2:19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Q66"/>
      <c r="R66"/>
      <c r="S66"/>
    </row>
    <row r="67" spans="2:19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/>
      <c r="R67"/>
      <c r="S67"/>
    </row>
    <row r="68" spans="2:19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/>
      <c r="R68"/>
      <c r="S68"/>
    </row>
    <row r="69" spans="2:19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Q69"/>
      <c r="R69"/>
      <c r="S69"/>
    </row>
    <row r="70" spans="2:19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Q70"/>
      <c r="R70"/>
      <c r="S70"/>
    </row>
    <row r="71" spans="2:19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Q71"/>
      <c r="R71"/>
      <c r="S71"/>
    </row>
    <row r="72" spans="2:19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Q72"/>
      <c r="R72"/>
      <c r="S72"/>
    </row>
    <row r="73" spans="2:19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Q73"/>
      <c r="R73"/>
      <c r="S73"/>
    </row>
    <row r="74" spans="2:19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/>
      <c r="R74"/>
      <c r="S74"/>
    </row>
    <row r="75" spans="2:19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/>
      <c r="R75"/>
      <c r="S75"/>
    </row>
    <row r="76" spans="2:19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/>
      <c r="R76"/>
      <c r="S76"/>
    </row>
    <row r="77" spans="2:19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/>
      <c r="R77"/>
      <c r="S77"/>
    </row>
    <row r="78" spans="2:19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/>
      <c r="R78"/>
      <c r="S78"/>
    </row>
    <row r="79" spans="2:19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/>
      <c r="R79"/>
      <c r="S79"/>
    </row>
    <row r="80" spans="2:19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/>
      <c r="R80"/>
      <c r="S80"/>
    </row>
    <row r="81" spans="2:19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/>
      <c r="R81"/>
      <c r="S81"/>
    </row>
    <row r="82" spans="2:19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/>
      <c r="R82"/>
      <c r="S82"/>
    </row>
    <row r="83" spans="2:19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S83"/>
    </row>
    <row r="84" spans="2:19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S84"/>
    </row>
    <row r="85" spans="2:19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S85"/>
    </row>
    <row r="86" spans="2:19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S86"/>
    </row>
    <row r="87" spans="2:19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/>
      <c r="R87"/>
      <c r="S87"/>
    </row>
    <row r="88" spans="2:19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Q88"/>
      <c r="R88"/>
      <c r="S88"/>
    </row>
    <row r="89" spans="2:19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Q89"/>
      <c r="R89"/>
      <c r="S89"/>
    </row>
    <row r="90" spans="2:19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Q90"/>
      <c r="R90"/>
      <c r="S90"/>
    </row>
    <row r="91" spans="2:19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Q91"/>
      <c r="R91"/>
      <c r="S91"/>
    </row>
    <row r="92" spans="2:19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Q92"/>
      <c r="R92"/>
      <c r="S92"/>
    </row>
    <row r="93" spans="2:19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Q93"/>
      <c r="R93"/>
      <c r="S93"/>
    </row>
    <row r="94" spans="2:19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Q94"/>
      <c r="R94"/>
      <c r="S94"/>
    </row>
    <row r="95" spans="2:19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Q95"/>
      <c r="R95"/>
      <c r="S95"/>
    </row>
    <row r="96" spans="2:19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Q96"/>
      <c r="R96"/>
      <c r="S96"/>
    </row>
    <row r="97" spans="2:19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Q97"/>
      <c r="R97"/>
      <c r="S97"/>
    </row>
    <row r="98" spans="2:19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Q98"/>
      <c r="R98"/>
      <c r="S98"/>
    </row>
    <row r="99" spans="2:19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Q99"/>
      <c r="R99"/>
      <c r="S99"/>
    </row>
    <row r="100" spans="2:19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Q100"/>
      <c r="R100"/>
      <c r="S100"/>
    </row>
    <row r="101" spans="2:19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Q101"/>
      <c r="R101"/>
      <c r="S101"/>
    </row>
    <row r="102" spans="2:19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Q102"/>
      <c r="R102"/>
      <c r="S102"/>
    </row>
    <row r="103" spans="2:19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Q103"/>
      <c r="R103"/>
      <c r="S103"/>
    </row>
    <row r="104" spans="2:19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Q104"/>
      <c r="R104"/>
      <c r="S104"/>
    </row>
    <row r="105" spans="2:19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Q105"/>
      <c r="R105"/>
      <c r="S105"/>
    </row>
    <row r="106" spans="2:19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Q106"/>
      <c r="R106"/>
      <c r="S106"/>
    </row>
    <row r="107" spans="2:19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Q107"/>
      <c r="R107"/>
      <c r="S107"/>
    </row>
    <row r="108" spans="2:19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Q108"/>
      <c r="R108"/>
      <c r="S108"/>
    </row>
    <row r="109" spans="2:19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Q109"/>
      <c r="R109"/>
      <c r="S109"/>
    </row>
    <row r="110" spans="2:19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Q110"/>
      <c r="R110"/>
      <c r="S110"/>
    </row>
    <row r="111" spans="2:19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Q111"/>
      <c r="R111"/>
      <c r="S111"/>
    </row>
    <row r="112" spans="2:19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Q112"/>
      <c r="R112"/>
      <c r="S112"/>
    </row>
    <row r="113" spans="2:19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Q113"/>
      <c r="R113"/>
      <c r="S113"/>
    </row>
    <row r="114" spans="2:19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Q114"/>
      <c r="R114"/>
      <c r="S114"/>
    </row>
    <row r="115" spans="2:19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Q115"/>
      <c r="R115"/>
      <c r="S115"/>
    </row>
    <row r="116" spans="2:19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Q116"/>
      <c r="R116"/>
      <c r="S116"/>
    </row>
    <row r="117" spans="2:19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Q117"/>
      <c r="R117"/>
      <c r="S117"/>
    </row>
    <row r="118" spans="2:19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Q118"/>
      <c r="R118"/>
      <c r="S118"/>
    </row>
    <row r="119" spans="2:19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Q119"/>
      <c r="R119"/>
      <c r="S119"/>
    </row>
    <row r="120" spans="2:19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Q120"/>
      <c r="R120"/>
      <c r="S120"/>
    </row>
    <row r="121" spans="2:19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Q121"/>
      <c r="R121"/>
      <c r="S121"/>
    </row>
    <row r="122" spans="2:19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Q122"/>
      <c r="R122"/>
      <c r="S122"/>
    </row>
    <row r="123" spans="2:19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Q123"/>
      <c r="R123"/>
      <c r="S123"/>
    </row>
    <row r="124" spans="2:19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Q124"/>
      <c r="R124"/>
      <c r="S124"/>
    </row>
    <row r="125" spans="2:19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Q125"/>
      <c r="R125"/>
      <c r="S125"/>
    </row>
    <row r="126" spans="2:19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Q126"/>
      <c r="R126"/>
      <c r="S126"/>
    </row>
    <row r="127" spans="2:19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Q127"/>
      <c r="R127"/>
      <c r="S127"/>
    </row>
    <row r="128" spans="2:19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Q128"/>
      <c r="R128"/>
      <c r="S128"/>
    </row>
  </sheetData>
  <mergeCells count="19">
    <mergeCell ref="A3:A6"/>
    <mergeCell ref="B3:C3"/>
    <mergeCell ref="D3:E3"/>
    <mergeCell ref="F3:G3"/>
    <mergeCell ref="B4:C5"/>
    <mergeCell ref="D4:E4"/>
    <mergeCell ref="F4:G4"/>
    <mergeCell ref="D5:E5"/>
    <mergeCell ref="F5:G5"/>
    <mergeCell ref="H3:I3"/>
    <mergeCell ref="J3:K3"/>
    <mergeCell ref="L3:M3"/>
    <mergeCell ref="N3:O5"/>
    <mergeCell ref="H4:I4"/>
    <mergeCell ref="J4:K4"/>
    <mergeCell ref="L4:M4"/>
    <mergeCell ref="H5:I5"/>
    <mergeCell ref="J5:K5"/>
    <mergeCell ref="L5:M5"/>
  </mergeCells>
  <printOptions/>
  <pageMargins left="0.5905511811023623" right="0.3937007874015748" top="0.5905511811023623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30">
      <selection activeCell="A152" sqref="A152"/>
    </sheetView>
  </sheetViews>
  <sheetFormatPr defaultColWidth="11.421875" defaultRowHeight="12.75"/>
  <cols>
    <col min="1" max="1" width="30.140625" style="20" customWidth="1"/>
    <col min="2" max="4" width="6.57421875" style="7" bestFit="1" customWidth="1"/>
    <col min="5" max="7" width="7.8515625" style="7" bestFit="1" customWidth="1"/>
    <col min="8" max="10" width="6.57421875" style="7" bestFit="1" customWidth="1"/>
    <col min="11" max="11" width="5.7109375" style="7" bestFit="1" customWidth="1"/>
    <col min="12" max="13" width="6.57421875" style="7" bestFit="1" customWidth="1"/>
    <col min="14" max="16384" width="11.421875" style="7" customWidth="1"/>
  </cols>
  <sheetData>
    <row r="1" ht="12.75">
      <c r="A1" s="12" t="s">
        <v>35</v>
      </c>
    </row>
    <row r="2" ht="12.75">
      <c r="A2" s="12"/>
    </row>
    <row r="3" spans="1:13" ht="9" customHeight="1">
      <c r="A3" s="56" t="s">
        <v>0</v>
      </c>
      <c r="B3" s="43" t="s">
        <v>1</v>
      </c>
      <c r="C3" s="54"/>
      <c r="D3" s="54"/>
      <c r="E3" s="44" t="s">
        <v>17</v>
      </c>
      <c r="F3" s="57"/>
      <c r="G3" s="57"/>
      <c r="H3" s="43" t="s">
        <v>3</v>
      </c>
      <c r="I3" s="58"/>
      <c r="J3" s="58"/>
      <c r="K3" s="43" t="s">
        <v>4</v>
      </c>
      <c r="L3" s="54"/>
      <c r="M3" s="54"/>
    </row>
    <row r="4" spans="1:13" ht="9" customHeight="1">
      <c r="A4" s="56"/>
      <c r="B4" s="54"/>
      <c r="C4" s="54"/>
      <c r="D4" s="54"/>
      <c r="E4" s="57"/>
      <c r="F4" s="57"/>
      <c r="G4" s="57"/>
      <c r="H4" s="55" t="s">
        <v>5</v>
      </c>
      <c r="I4" s="55"/>
      <c r="J4" s="55"/>
      <c r="K4" s="55" t="s">
        <v>5</v>
      </c>
      <c r="L4" s="55"/>
      <c r="M4" s="55"/>
    </row>
    <row r="5" spans="1:13" ht="12" thickBot="1">
      <c r="A5" s="6" t="s">
        <v>37</v>
      </c>
      <c r="B5" s="13" t="s">
        <v>15</v>
      </c>
      <c r="C5" s="13" t="s">
        <v>16</v>
      </c>
      <c r="D5" s="13" t="s">
        <v>11</v>
      </c>
      <c r="E5" s="13" t="s">
        <v>15</v>
      </c>
      <c r="F5" s="13" t="s">
        <v>16</v>
      </c>
      <c r="G5" s="13" t="s">
        <v>11</v>
      </c>
      <c r="H5" s="13" t="s">
        <v>15</v>
      </c>
      <c r="I5" s="13" t="s">
        <v>16</v>
      </c>
      <c r="J5" s="13" t="s">
        <v>11</v>
      </c>
      <c r="K5" s="13" t="s">
        <v>15</v>
      </c>
      <c r="L5" s="13" t="s">
        <v>16</v>
      </c>
      <c r="M5" s="13" t="s">
        <v>11</v>
      </c>
    </row>
    <row r="6" spans="1:13" ht="12" thickTop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1.25">
      <c r="A7" s="17" t="s">
        <v>6</v>
      </c>
      <c r="B7" s="5">
        <f>SUM(B8:B13)</f>
        <v>6649</v>
      </c>
      <c r="C7" s="5">
        <f aca="true" t="shared" si="0" ref="C7:M7">SUM(C8:C13)</f>
        <v>6119</v>
      </c>
      <c r="D7" s="5">
        <f t="shared" si="0"/>
        <v>12768</v>
      </c>
      <c r="E7" s="5">
        <f t="shared" si="0"/>
        <v>27188</v>
      </c>
      <c r="F7" s="5">
        <f t="shared" si="0"/>
        <v>25025</v>
      </c>
      <c r="G7" s="5">
        <f t="shared" si="0"/>
        <v>52213</v>
      </c>
      <c r="H7" s="5">
        <f t="shared" si="0"/>
        <v>3625</v>
      </c>
      <c r="I7" s="5">
        <f t="shared" si="0"/>
        <v>3785</v>
      </c>
      <c r="J7" s="5">
        <f t="shared" si="0"/>
        <v>7410</v>
      </c>
      <c r="K7" s="5">
        <f t="shared" si="0"/>
        <v>2811</v>
      </c>
      <c r="L7" s="5">
        <f t="shared" si="0"/>
        <v>2749</v>
      </c>
      <c r="M7" s="5">
        <f t="shared" si="0"/>
        <v>5560</v>
      </c>
    </row>
    <row r="8" spans="1:13" ht="11.25">
      <c r="A8" s="4" t="s">
        <v>18</v>
      </c>
      <c r="B8" s="5">
        <v>482</v>
      </c>
      <c r="C8" s="5">
        <v>162</v>
      </c>
      <c r="D8" s="5">
        <f aca="true" t="shared" si="1" ref="D8:D13">SUM(B8:C8)</f>
        <v>644</v>
      </c>
      <c r="E8" s="5">
        <v>1869</v>
      </c>
      <c r="F8" s="5">
        <v>627</v>
      </c>
      <c r="G8" s="5">
        <f aca="true" t="shared" si="2" ref="G8:G13">SUM(E8:F8)</f>
        <v>2496</v>
      </c>
      <c r="H8" s="5">
        <v>222</v>
      </c>
      <c r="I8" s="5">
        <v>83</v>
      </c>
      <c r="J8" s="5">
        <f aca="true" t="shared" si="3" ref="J8:J13">SUM(H8:I8)</f>
        <v>305</v>
      </c>
      <c r="K8" s="5">
        <v>166</v>
      </c>
      <c r="L8" s="5">
        <v>41</v>
      </c>
      <c r="M8" s="5">
        <f aca="true" t="shared" si="4" ref="M8:M13">SUM(K8:L8)</f>
        <v>207</v>
      </c>
    </row>
    <row r="9" spans="1:13" ht="11.25">
      <c r="A9" s="4" t="s">
        <v>19</v>
      </c>
      <c r="B9" s="5">
        <v>363</v>
      </c>
      <c r="C9" s="5">
        <v>601</v>
      </c>
      <c r="D9" s="5">
        <f t="shared" si="1"/>
        <v>964</v>
      </c>
      <c r="E9" s="5">
        <v>1409</v>
      </c>
      <c r="F9" s="5">
        <v>2174</v>
      </c>
      <c r="G9" s="5">
        <f t="shared" si="2"/>
        <v>3583</v>
      </c>
      <c r="H9" s="5">
        <v>237</v>
      </c>
      <c r="I9" s="5">
        <v>328</v>
      </c>
      <c r="J9" s="5">
        <f t="shared" si="3"/>
        <v>565</v>
      </c>
      <c r="K9" s="5">
        <v>378</v>
      </c>
      <c r="L9" s="5">
        <v>322</v>
      </c>
      <c r="M9" s="5">
        <f t="shared" si="4"/>
        <v>700</v>
      </c>
    </row>
    <row r="10" spans="1:13" ht="11.25">
      <c r="A10" s="4" t="s">
        <v>20</v>
      </c>
      <c r="B10" s="5">
        <v>107</v>
      </c>
      <c r="C10" s="5">
        <v>97</v>
      </c>
      <c r="D10" s="5">
        <f t="shared" si="1"/>
        <v>204</v>
      </c>
      <c r="E10" s="5">
        <v>271</v>
      </c>
      <c r="F10" s="5">
        <v>262</v>
      </c>
      <c r="G10" s="5">
        <f t="shared" si="2"/>
        <v>533</v>
      </c>
      <c r="H10" s="5">
        <v>61</v>
      </c>
      <c r="I10" s="5">
        <v>49</v>
      </c>
      <c r="J10" s="5">
        <f t="shared" si="3"/>
        <v>110</v>
      </c>
      <c r="K10" s="5">
        <v>30</v>
      </c>
      <c r="L10" s="5">
        <v>21</v>
      </c>
      <c r="M10" s="5">
        <f t="shared" si="4"/>
        <v>51</v>
      </c>
    </row>
    <row r="11" spans="1:13" ht="11.25">
      <c r="A11" s="4" t="s">
        <v>21</v>
      </c>
      <c r="B11" s="5">
        <v>2544</v>
      </c>
      <c r="C11" s="5">
        <v>3235</v>
      </c>
      <c r="D11" s="5">
        <f t="shared" si="1"/>
        <v>5779</v>
      </c>
      <c r="E11" s="5">
        <v>10233</v>
      </c>
      <c r="F11" s="5">
        <v>13204</v>
      </c>
      <c r="G11" s="5">
        <f t="shared" si="2"/>
        <v>23437</v>
      </c>
      <c r="H11" s="5">
        <v>1363</v>
      </c>
      <c r="I11" s="5">
        <v>1790</v>
      </c>
      <c r="J11" s="5">
        <f t="shared" si="3"/>
        <v>3153</v>
      </c>
      <c r="K11" s="5">
        <v>994</v>
      </c>
      <c r="L11" s="5">
        <v>1377</v>
      </c>
      <c r="M11" s="5">
        <f t="shared" si="4"/>
        <v>2371</v>
      </c>
    </row>
    <row r="12" spans="1:13" ht="11.25">
      <c r="A12" s="4" t="s">
        <v>43</v>
      </c>
      <c r="B12" s="5">
        <v>498</v>
      </c>
      <c r="C12" s="5">
        <v>842</v>
      </c>
      <c r="D12" s="5">
        <f t="shared" si="1"/>
        <v>1340</v>
      </c>
      <c r="E12" s="5">
        <v>2707</v>
      </c>
      <c r="F12" s="5">
        <v>4390</v>
      </c>
      <c r="G12" s="5">
        <f t="shared" si="2"/>
        <v>7097</v>
      </c>
      <c r="H12" s="5">
        <v>623</v>
      </c>
      <c r="I12" s="5">
        <v>1036</v>
      </c>
      <c r="J12" s="5">
        <f t="shared" si="3"/>
        <v>1659</v>
      </c>
      <c r="K12" s="5">
        <v>325</v>
      </c>
      <c r="L12" s="5">
        <v>646</v>
      </c>
      <c r="M12" s="5">
        <f t="shared" si="4"/>
        <v>971</v>
      </c>
    </row>
    <row r="13" spans="1:13" ht="11.25">
      <c r="A13" s="4" t="s">
        <v>45</v>
      </c>
      <c r="B13" s="5">
        <v>2655</v>
      </c>
      <c r="C13" s="5">
        <v>1182</v>
      </c>
      <c r="D13" s="5">
        <f t="shared" si="1"/>
        <v>3837</v>
      </c>
      <c r="E13" s="5">
        <v>10699</v>
      </c>
      <c r="F13" s="5">
        <v>4368</v>
      </c>
      <c r="G13" s="5">
        <f t="shared" si="2"/>
        <v>15067</v>
      </c>
      <c r="H13" s="5">
        <v>1119</v>
      </c>
      <c r="I13" s="5">
        <v>499</v>
      </c>
      <c r="J13" s="5">
        <f t="shared" si="3"/>
        <v>1618</v>
      </c>
      <c r="K13" s="5">
        <v>918</v>
      </c>
      <c r="L13" s="5">
        <v>342</v>
      </c>
      <c r="M13" s="5">
        <f t="shared" si="4"/>
        <v>1260</v>
      </c>
    </row>
    <row r="14" spans="1:13" ht="11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1.25">
      <c r="A15" s="17" t="s">
        <v>7</v>
      </c>
      <c r="B15" s="5">
        <f>SUM(B16:B21)</f>
        <v>6368</v>
      </c>
      <c r="C15" s="5">
        <f aca="true" t="shared" si="5" ref="C15:M15">SUM(C16:C21)</f>
        <v>6146</v>
      </c>
      <c r="D15" s="5">
        <f t="shared" si="5"/>
        <v>12514</v>
      </c>
      <c r="E15" s="5">
        <f t="shared" si="5"/>
        <v>24549</v>
      </c>
      <c r="F15" s="5">
        <f t="shared" si="5"/>
        <v>23427</v>
      </c>
      <c r="G15" s="5">
        <f t="shared" si="5"/>
        <v>47976</v>
      </c>
      <c r="H15" s="5">
        <f t="shared" si="5"/>
        <v>3259</v>
      </c>
      <c r="I15" s="5">
        <f t="shared" si="5"/>
        <v>3272</v>
      </c>
      <c r="J15" s="5">
        <f t="shared" si="5"/>
        <v>6531</v>
      </c>
      <c r="K15" s="5">
        <f t="shared" si="5"/>
        <v>1266</v>
      </c>
      <c r="L15" s="5">
        <f t="shared" si="5"/>
        <v>1632</v>
      </c>
      <c r="M15" s="5">
        <f t="shared" si="5"/>
        <v>2898</v>
      </c>
    </row>
    <row r="16" spans="1:13" ht="11.25">
      <c r="A16" s="4" t="s">
        <v>18</v>
      </c>
      <c r="B16" s="5">
        <v>443</v>
      </c>
      <c r="C16" s="5">
        <v>176</v>
      </c>
      <c r="D16" s="5">
        <f aca="true" t="shared" si="6" ref="D16:D21">SUM(B16:C16)</f>
        <v>619</v>
      </c>
      <c r="E16" s="5">
        <v>1213</v>
      </c>
      <c r="F16" s="5">
        <v>536</v>
      </c>
      <c r="G16" s="5">
        <f aca="true" t="shared" si="7" ref="G16:G21">SUM(E16:F16)</f>
        <v>1749</v>
      </c>
      <c r="H16" s="5">
        <v>111</v>
      </c>
      <c r="I16" s="5">
        <v>31</v>
      </c>
      <c r="J16" s="5">
        <f aca="true" t="shared" si="8" ref="J16:J21">SUM(H16:I16)</f>
        <v>142</v>
      </c>
      <c r="K16" s="5">
        <v>60</v>
      </c>
      <c r="L16" s="5">
        <v>35</v>
      </c>
      <c r="M16" s="5">
        <f aca="true" t="shared" si="9" ref="M16:M21">SUM(K16:L16)</f>
        <v>95</v>
      </c>
    </row>
    <row r="17" spans="1:13" ht="11.25">
      <c r="A17" s="4" t="s">
        <v>19</v>
      </c>
      <c r="B17" s="5">
        <v>400</v>
      </c>
      <c r="C17" s="5">
        <v>752</v>
      </c>
      <c r="D17" s="5">
        <f t="shared" si="6"/>
        <v>1152</v>
      </c>
      <c r="E17" s="5">
        <v>2458</v>
      </c>
      <c r="F17" s="5">
        <v>3706</v>
      </c>
      <c r="G17" s="5">
        <f t="shared" si="7"/>
        <v>6164</v>
      </c>
      <c r="H17" s="5">
        <v>339</v>
      </c>
      <c r="I17" s="5">
        <v>569</v>
      </c>
      <c r="J17" s="5">
        <f t="shared" si="8"/>
        <v>908</v>
      </c>
      <c r="K17" s="5">
        <v>144</v>
      </c>
      <c r="L17" s="5">
        <v>282</v>
      </c>
      <c r="M17" s="5">
        <f t="shared" si="9"/>
        <v>426</v>
      </c>
    </row>
    <row r="18" spans="1:13" ht="11.25">
      <c r="A18" s="4" t="s">
        <v>20</v>
      </c>
      <c r="B18" s="5">
        <v>183</v>
      </c>
      <c r="C18" s="5">
        <v>223</v>
      </c>
      <c r="D18" s="5">
        <f t="shared" si="6"/>
        <v>406</v>
      </c>
      <c r="E18" s="5">
        <v>520</v>
      </c>
      <c r="F18" s="5">
        <v>675</v>
      </c>
      <c r="G18" s="5">
        <f t="shared" si="7"/>
        <v>1195</v>
      </c>
      <c r="H18" s="5">
        <v>64</v>
      </c>
      <c r="I18" s="5">
        <v>79</v>
      </c>
      <c r="J18" s="5">
        <f t="shared" si="8"/>
        <v>143</v>
      </c>
      <c r="K18" s="5">
        <v>43</v>
      </c>
      <c r="L18" s="5">
        <v>28</v>
      </c>
      <c r="M18" s="5">
        <f t="shared" si="9"/>
        <v>71</v>
      </c>
    </row>
    <row r="19" spans="1:13" ht="11.25">
      <c r="A19" s="4" t="s">
        <v>21</v>
      </c>
      <c r="B19" s="5">
        <v>2235</v>
      </c>
      <c r="C19" s="5">
        <v>3349</v>
      </c>
      <c r="D19" s="5">
        <f t="shared" si="6"/>
        <v>5584</v>
      </c>
      <c r="E19" s="5">
        <v>8687</v>
      </c>
      <c r="F19" s="5">
        <v>12362</v>
      </c>
      <c r="G19" s="5">
        <f t="shared" si="7"/>
        <v>21049</v>
      </c>
      <c r="H19" s="5">
        <v>1497</v>
      </c>
      <c r="I19" s="5">
        <v>1855</v>
      </c>
      <c r="J19" s="5">
        <f t="shared" si="8"/>
        <v>3352</v>
      </c>
      <c r="K19" s="5">
        <v>564</v>
      </c>
      <c r="L19" s="5">
        <v>996</v>
      </c>
      <c r="M19" s="5">
        <f t="shared" si="9"/>
        <v>1560</v>
      </c>
    </row>
    <row r="20" spans="1:13" ht="11.25">
      <c r="A20" s="4" t="s">
        <v>43</v>
      </c>
      <c r="B20" s="5">
        <v>160</v>
      </c>
      <c r="C20" s="5">
        <v>408</v>
      </c>
      <c r="D20" s="5">
        <f t="shared" si="6"/>
        <v>568</v>
      </c>
      <c r="E20" s="5">
        <v>638</v>
      </c>
      <c r="F20" s="5">
        <v>1672</v>
      </c>
      <c r="G20" s="5">
        <f t="shared" si="7"/>
        <v>2310</v>
      </c>
      <c r="H20" s="5">
        <v>43</v>
      </c>
      <c r="I20" s="5">
        <v>187</v>
      </c>
      <c r="J20" s="5">
        <f t="shared" si="8"/>
        <v>230</v>
      </c>
      <c r="K20" s="5">
        <v>9</v>
      </c>
      <c r="L20" s="5">
        <v>48</v>
      </c>
      <c r="M20" s="5">
        <f t="shared" si="9"/>
        <v>57</v>
      </c>
    </row>
    <row r="21" spans="1:13" ht="11.25">
      <c r="A21" s="4" t="s">
        <v>45</v>
      </c>
      <c r="B21" s="5">
        <v>2947</v>
      </c>
      <c r="C21" s="5">
        <v>1238</v>
      </c>
      <c r="D21" s="5">
        <f t="shared" si="6"/>
        <v>4185</v>
      </c>
      <c r="E21" s="5">
        <v>11033</v>
      </c>
      <c r="F21" s="5">
        <v>4476</v>
      </c>
      <c r="G21" s="5">
        <f t="shared" si="7"/>
        <v>15509</v>
      </c>
      <c r="H21" s="5">
        <v>1205</v>
      </c>
      <c r="I21" s="5">
        <v>551</v>
      </c>
      <c r="J21" s="5">
        <f t="shared" si="8"/>
        <v>1756</v>
      </c>
      <c r="K21" s="5">
        <v>446</v>
      </c>
      <c r="L21" s="5">
        <v>243</v>
      </c>
      <c r="M21" s="5">
        <f t="shared" si="9"/>
        <v>689</v>
      </c>
    </row>
    <row r="22" spans="1:13" ht="11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1.25">
      <c r="A23" s="17" t="s">
        <v>8</v>
      </c>
      <c r="B23" s="5">
        <f>SUM(B24:B29)</f>
        <v>16400</v>
      </c>
      <c r="C23" s="5">
        <f aca="true" t="shared" si="10" ref="C23:M23">SUM(C24:C29)</f>
        <v>16014</v>
      </c>
      <c r="D23" s="5">
        <f t="shared" si="10"/>
        <v>32414</v>
      </c>
      <c r="E23" s="5">
        <f t="shared" si="10"/>
        <v>58127</v>
      </c>
      <c r="F23" s="5">
        <f t="shared" si="10"/>
        <v>58618</v>
      </c>
      <c r="G23" s="5">
        <f t="shared" si="10"/>
        <v>116745</v>
      </c>
      <c r="H23" s="5">
        <f t="shared" si="10"/>
        <v>6583</v>
      </c>
      <c r="I23" s="5">
        <f t="shared" si="10"/>
        <v>7962</v>
      </c>
      <c r="J23" s="5">
        <f t="shared" si="10"/>
        <v>14545</v>
      </c>
      <c r="K23" s="5">
        <f t="shared" si="10"/>
        <v>3703</v>
      </c>
      <c r="L23" s="5">
        <f t="shared" si="10"/>
        <v>4646</v>
      </c>
      <c r="M23" s="5">
        <f t="shared" si="10"/>
        <v>8349</v>
      </c>
    </row>
    <row r="24" spans="1:13" ht="11.25">
      <c r="A24" s="4" t="s">
        <v>18</v>
      </c>
      <c r="B24" s="5">
        <v>448</v>
      </c>
      <c r="C24" s="5">
        <v>247</v>
      </c>
      <c r="D24" s="5">
        <f aca="true" t="shared" si="11" ref="D24:D29">SUM(B24:C24)</f>
        <v>695</v>
      </c>
      <c r="E24" s="5">
        <v>1441</v>
      </c>
      <c r="F24" s="5">
        <v>768</v>
      </c>
      <c r="G24" s="5">
        <f aca="true" t="shared" si="12" ref="G24:G29">SUM(E24:F24)</f>
        <v>2209</v>
      </c>
      <c r="H24" s="5">
        <v>153</v>
      </c>
      <c r="I24" s="5">
        <v>65</v>
      </c>
      <c r="J24" s="5">
        <f aca="true" t="shared" si="13" ref="J24:J29">SUM(H24:I24)</f>
        <v>218</v>
      </c>
      <c r="K24" s="5">
        <v>68</v>
      </c>
      <c r="L24" s="5">
        <v>40</v>
      </c>
      <c r="M24" s="5">
        <f aca="true" t="shared" si="14" ref="M24:M29">SUM(K24:L24)</f>
        <v>108</v>
      </c>
    </row>
    <row r="25" spans="1:13" ht="11.25">
      <c r="A25" s="4" t="s">
        <v>19</v>
      </c>
      <c r="B25" s="5">
        <v>1232</v>
      </c>
      <c r="C25" s="5">
        <v>2161</v>
      </c>
      <c r="D25" s="5">
        <f t="shared" si="11"/>
        <v>3393</v>
      </c>
      <c r="E25" s="5">
        <v>4440</v>
      </c>
      <c r="F25" s="5">
        <v>8264</v>
      </c>
      <c r="G25" s="5">
        <f t="shared" si="12"/>
        <v>12704</v>
      </c>
      <c r="H25" s="5">
        <v>508</v>
      </c>
      <c r="I25" s="5">
        <v>1003</v>
      </c>
      <c r="J25" s="5">
        <f t="shared" si="13"/>
        <v>1511</v>
      </c>
      <c r="K25" s="5">
        <v>296</v>
      </c>
      <c r="L25" s="5">
        <v>582</v>
      </c>
      <c r="M25" s="5">
        <f t="shared" si="14"/>
        <v>878</v>
      </c>
    </row>
    <row r="26" spans="1:13" ht="11.25">
      <c r="A26" s="4" t="s">
        <v>20</v>
      </c>
      <c r="B26" s="5">
        <v>355</v>
      </c>
      <c r="C26" s="5">
        <v>299</v>
      </c>
      <c r="D26" s="5">
        <f t="shared" si="11"/>
        <v>654</v>
      </c>
      <c r="E26" s="5">
        <v>1228</v>
      </c>
      <c r="F26" s="5">
        <v>1237</v>
      </c>
      <c r="G26" s="5">
        <f t="shared" si="12"/>
        <v>2465</v>
      </c>
      <c r="H26" s="5">
        <v>87</v>
      </c>
      <c r="I26" s="5">
        <v>120</v>
      </c>
      <c r="J26" s="5">
        <f t="shared" si="13"/>
        <v>207</v>
      </c>
      <c r="K26" s="5">
        <v>57</v>
      </c>
      <c r="L26" s="5">
        <v>80</v>
      </c>
      <c r="M26" s="5">
        <f t="shared" si="14"/>
        <v>137</v>
      </c>
    </row>
    <row r="27" spans="1:13" ht="11.25">
      <c r="A27" s="4" t="s">
        <v>21</v>
      </c>
      <c r="B27" s="5">
        <v>6402</v>
      </c>
      <c r="C27" s="5">
        <v>8792</v>
      </c>
      <c r="D27" s="5">
        <f t="shared" si="11"/>
        <v>15194</v>
      </c>
      <c r="E27" s="5">
        <v>22750</v>
      </c>
      <c r="F27" s="5">
        <v>32208</v>
      </c>
      <c r="G27" s="5">
        <f t="shared" si="12"/>
        <v>54958</v>
      </c>
      <c r="H27" s="5">
        <v>2761</v>
      </c>
      <c r="I27" s="5">
        <v>4675</v>
      </c>
      <c r="J27" s="5">
        <f t="shared" si="13"/>
        <v>7436</v>
      </c>
      <c r="K27" s="5">
        <v>1502</v>
      </c>
      <c r="L27" s="5">
        <v>2714</v>
      </c>
      <c r="M27" s="5">
        <f t="shared" si="14"/>
        <v>4216</v>
      </c>
    </row>
    <row r="28" spans="1:13" ht="11.25">
      <c r="A28" s="4" t="s">
        <v>43</v>
      </c>
      <c r="B28" s="5">
        <v>654</v>
      </c>
      <c r="C28" s="5">
        <v>1300</v>
      </c>
      <c r="D28" s="5">
        <f t="shared" si="11"/>
        <v>1954</v>
      </c>
      <c r="E28" s="5">
        <v>1975</v>
      </c>
      <c r="F28" s="5">
        <v>3980</v>
      </c>
      <c r="G28" s="5">
        <f t="shared" si="12"/>
        <v>5955</v>
      </c>
      <c r="H28" s="5">
        <v>201</v>
      </c>
      <c r="I28" s="5">
        <v>434</v>
      </c>
      <c r="J28" s="5">
        <f t="shared" si="13"/>
        <v>635</v>
      </c>
      <c r="K28" s="5">
        <v>61</v>
      </c>
      <c r="L28" s="5">
        <v>196</v>
      </c>
      <c r="M28" s="5">
        <f t="shared" si="14"/>
        <v>257</v>
      </c>
    </row>
    <row r="29" spans="1:13" ht="11.25">
      <c r="A29" s="4" t="s">
        <v>45</v>
      </c>
      <c r="B29" s="5">
        <v>7309</v>
      </c>
      <c r="C29" s="5">
        <v>3215</v>
      </c>
      <c r="D29" s="5">
        <f t="shared" si="11"/>
        <v>10524</v>
      </c>
      <c r="E29" s="5">
        <v>26293</v>
      </c>
      <c r="F29" s="5">
        <v>12161</v>
      </c>
      <c r="G29" s="5">
        <f t="shared" si="12"/>
        <v>38454</v>
      </c>
      <c r="H29" s="5">
        <v>2873</v>
      </c>
      <c r="I29" s="5">
        <v>1665</v>
      </c>
      <c r="J29" s="5">
        <f t="shared" si="13"/>
        <v>4538</v>
      </c>
      <c r="K29" s="5">
        <v>1719</v>
      </c>
      <c r="L29" s="5">
        <v>1034</v>
      </c>
      <c r="M29" s="5">
        <f t="shared" si="14"/>
        <v>2753</v>
      </c>
    </row>
    <row r="30" spans="1:13" ht="11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" customHeight="1">
      <c r="A31" s="17" t="s">
        <v>9</v>
      </c>
      <c r="B31" s="5">
        <f>SUM(B32:B37)</f>
        <v>2285</v>
      </c>
      <c r="C31" s="5">
        <f aca="true" t="shared" si="15" ref="C31:M31">SUM(C32:C37)</f>
        <v>2391</v>
      </c>
      <c r="D31" s="5">
        <f t="shared" si="15"/>
        <v>4676</v>
      </c>
      <c r="E31" s="5">
        <f t="shared" si="15"/>
        <v>8567</v>
      </c>
      <c r="F31" s="5">
        <f t="shared" si="15"/>
        <v>9671</v>
      </c>
      <c r="G31" s="5">
        <f t="shared" si="15"/>
        <v>18238</v>
      </c>
      <c r="H31" s="5">
        <f t="shared" si="15"/>
        <v>1247</v>
      </c>
      <c r="I31" s="5">
        <f t="shared" si="15"/>
        <v>1677</v>
      </c>
      <c r="J31" s="5">
        <f t="shared" si="15"/>
        <v>2924</v>
      </c>
      <c r="K31" s="5">
        <f t="shared" si="15"/>
        <v>753</v>
      </c>
      <c r="L31" s="5">
        <f t="shared" si="15"/>
        <v>1119</v>
      </c>
      <c r="M31" s="5">
        <f t="shared" si="15"/>
        <v>1872</v>
      </c>
    </row>
    <row r="32" spans="1:13" ht="11.25">
      <c r="A32" s="4" t="s">
        <v>18</v>
      </c>
      <c r="B32" s="5">
        <v>117</v>
      </c>
      <c r="C32" s="5">
        <v>46</v>
      </c>
      <c r="D32" s="5">
        <f aca="true" t="shared" si="16" ref="D32:D37">SUM(B32:C32)</f>
        <v>163</v>
      </c>
      <c r="E32" s="5">
        <v>520</v>
      </c>
      <c r="F32" s="5">
        <v>209</v>
      </c>
      <c r="G32" s="5">
        <f aca="true" t="shared" si="17" ref="G32:G37">SUM(E32:F32)</f>
        <v>729</v>
      </c>
      <c r="H32" s="5">
        <v>99</v>
      </c>
      <c r="I32" s="5">
        <v>59</v>
      </c>
      <c r="J32" s="5">
        <f aca="true" t="shared" si="18" ref="J32:J37">SUM(H32:I32)</f>
        <v>158</v>
      </c>
      <c r="K32" s="5">
        <v>25</v>
      </c>
      <c r="L32" s="5">
        <v>7</v>
      </c>
      <c r="M32" s="5">
        <f aca="true" t="shared" si="19" ref="M32:M37">SUM(K32:L32)</f>
        <v>32</v>
      </c>
    </row>
    <row r="33" spans="1:13" ht="11.25">
      <c r="A33" s="4" t="s">
        <v>19</v>
      </c>
      <c r="B33" s="5">
        <v>127</v>
      </c>
      <c r="C33" s="5">
        <v>358</v>
      </c>
      <c r="D33" s="5">
        <f t="shared" si="16"/>
        <v>485</v>
      </c>
      <c r="E33" s="5">
        <v>563</v>
      </c>
      <c r="F33" s="5">
        <v>1340</v>
      </c>
      <c r="G33" s="5">
        <f t="shared" si="17"/>
        <v>1903</v>
      </c>
      <c r="H33" s="5">
        <v>109</v>
      </c>
      <c r="I33" s="5">
        <v>274</v>
      </c>
      <c r="J33" s="5">
        <f t="shared" si="18"/>
        <v>383</v>
      </c>
      <c r="K33" s="5">
        <v>40</v>
      </c>
      <c r="L33" s="5">
        <v>100</v>
      </c>
      <c r="M33" s="5">
        <f t="shared" si="19"/>
        <v>140</v>
      </c>
    </row>
    <row r="34" spans="1:13" ht="11.25">
      <c r="A34" s="4" t="s">
        <v>20</v>
      </c>
      <c r="B34" s="5">
        <v>31</v>
      </c>
      <c r="C34" s="5">
        <v>48</v>
      </c>
      <c r="D34" s="5">
        <f t="shared" si="16"/>
        <v>79</v>
      </c>
      <c r="E34" s="5">
        <v>120</v>
      </c>
      <c r="F34" s="5">
        <v>183</v>
      </c>
      <c r="G34" s="5">
        <f t="shared" si="17"/>
        <v>303</v>
      </c>
      <c r="H34" s="5">
        <v>20</v>
      </c>
      <c r="I34" s="5">
        <v>29</v>
      </c>
      <c r="J34" s="5">
        <f t="shared" si="18"/>
        <v>49</v>
      </c>
      <c r="K34" s="5">
        <v>10</v>
      </c>
      <c r="L34" s="5">
        <v>14</v>
      </c>
      <c r="M34" s="5">
        <f t="shared" si="19"/>
        <v>24</v>
      </c>
    </row>
    <row r="35" spans="1:13" ht="11.25">
      <c r="A35" s="4" t="s">
        <v>21</v>
      </c>
      <c r="B35" s="5">
        <v>695</v>
      </c>
      <c r="C35" s="5">
        <v>995</v>
      </c>
      <c r="D35" s="5">
        <f t="shared" si="16"/>
        <v>1690</v>
      </c>
      <c r="E35" s="5">
        <v>2794</v>
      </c>
      <c r="F35" s="5">
        <v>4407</v>
      </c>
      <c r="G35" s="5">
        <f t="shared" si="17"/>
        <v>7201</v>
      </c>
      <c r="H35" s="5">
        <v>419</v>
      </c>
      <c r="I35" s="5">
        <v>735</v>
      </c>
      <c r="J35" s="5">
        <f t="shared" si="18"/>
        <v>1154</v>
      </c>
      <c r="K35" s="5">
        <v>266</v>
      </c>
      <c r="L35" s="5">
        <v>567</v>
      </c>
      <c r="M35" s="5">
        <f t="shared" si="19"/>
        <v>833</v>
      </c>
    </row>
    <row r="36" spans="1:13" ht="11.25">
      <c r="A36" s="4" t="s">
        <v>43</v>
      </c>
      <c r="B36" s="5">
        <v>255</v>
      </c>
      <c r="C36" s="5">
        <v>545</v>
      </c>
      <c r="D36" s="5">
        <f t="shared" si="16"/>
        <v>800</v>
      </c>
      <c r="E36" s="5">
        <v>879</v>
      </c>
      <c r="F36" s="5">
        <v>1988</v>
      </c>
      <c r="G36" s="5">
        <f t="shared" si="17"/>
        <v>2867</v>
      </c>
      <c r="H36" s="5">
        <v>177</v>
      </c>
      <c r="I36" s="5">
        <v>360</v>
      </c>
      <c r="J36" s="5">
        <f t="shared" si="18"/>
        <v>537</v>
      </c>
      <c r="K36" s="5">
        <v>145</v>
      </c>
      <c r="L36" s="5">
        <v>292</v>
      </c>
      <c r="M36" s="5">
        <f t="shared" si="19"/>
        <v>437</v>
      </c>
    </row>
    <row r="37" spans="1:13" ht="11.25">
      <c r="A37" s="4" t="s">
        <v>45</v>
      </c>
      <c r="B37" s="5">
        <v>1060</v>
      </c>
      <c r="C37" s="5">
        <v>399</v>
      </c>
      <c r="D37" s="5">
        <f t="shared" si="16"/>
        <v>1459</v>
      </c>
      <c r="E37" s="5">
        <v>3691</v>
      </c>
      <c r="F37" s="5">
        <v>1544</v>
      </c>
      <c r="G37" s="5">
        <f t="shared" si="17"/>
        <v>5235</v>
      </c>
      <c r="H37" s="5">
        <v>423</v>
      </c>
      <c r="I37" s="5">
        <v>220</v>
      </c>
      <c r="J37" s="5">
        <f t="shared" si="18"/>
        <v>643</v>
      </c>
      <c r="K37" s="5">
        <v>267</v>
      </c>
      <c r="L37" s="5">
        <v>139</v>
      </c>
      <c r="M37" s="5">
        <f t="shared" si="19"/>
        <v>406</v>
      </c>
    </row>
    <row r="38" spans="1:13" ht="11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1.25">
      <c r="A39" s="17" t="s">
        <v>10</v>
      </c>
      <c r="B39" s="5">
        <f>SUM(B40:B45)</f>
        <v>16994</v>
      </c>
      <c r="C39" s="5">
        <f aca="true" t="shared" si="20" ref="C39:M39">SUM(C40:C45)</f>
        <v>16393</v>
      </c>
      <c r="D39" s="5">
        <f t="shared" si="20"/>
        <v>33387</v>
      </c>
      <c r="E39" s="5">
        <f t="shared" si="20"/>
        <v>60739</v>
      </c>
      <c r="F39" s="5">
        <f t="shared" si="20"/>
        <v>56176</v>
      </c>
      <c r="G39" s="5">
        <f t="shared" si="20"/>
        <v>116915</v>
      </c>
      <c r="H39" s="5">
        <f t="shared" si="20"/>
        <v>8388</v>
      </c>
      <c r="I39" s="5">
        <f t="shared" si="20"/>
        <v>8967</v>
      </c>
      <c r="J39" s="5">
        <f t="shared" si="20"/>
        <v>17355</v>
      </c>
      <c r="K39" s="5">
        <f t="shared" si="20"/>
        <v>5110</v>
      </c>
      <c r="L39" s="5">
        <f t="shared" si="20"/>
        <v>5996</v>
      </c>
      <c r="M39" s="5">
        <f t="shared" si="20"/>
        <v>11106</v>
      </c>
    </row>
    <row r="40" spans="1:13" ht="9" customHeight="1">
      <c r="A40" s="4" t="s">
        <v>18</v>
      </c>
      <c r="B40" s="5">
        <v>506</v>
      </c>
      <c r="C40" s="5">
        <v>221</v>
      </c>
      <c r="D40" s="5">
        <f aca="true" t="shared" si="21" ref="D40:D45">SUM(B40:C40)</f>
        <v>727</v>
      </c>
      <c r="E40" s="5">
        <v>1836</v>
      </c>
      <c r="F40" s="5">
        <v>809</v>
      </c>
      <c r="G40" s="5">
        <f aca="true" t="shared" si="22" ref="G40:G45">SUM(E40:F40)</f>
        <v>2645</v>
      </c>
      <c r="H40" s="5">
        <v>260</v>
      </c>
      <c r="I40" s="5">
        <v>106</v>
      </c>
      <c r="J40" s="5">
        <f aca="true" t="shared" si="23" ref="J40:J45">SUM(H40:I40)</f>
        <v>366</v>
      </c>
      <c r="K40" s="5">
        <v>173</v>
      </c>
      <c r="L40" s="5">
        <v>66</v>
      </c>
      <c r="M40" s="5">
        <f aca="true" t="shared" si="24" ref="M40:M45">SUM(K40:L40)</f>
        <v>239</v>
      </c>
    </row>
    <row r="41" spans="1:13" ht="9" customHeight="1">
      <c r="A41" s="4" t="s">
        <v>19</v>
      </c>
      <c r="B41" s="5">
        <v>846</v>
      </c>
      <c r="C41" s="5">
        <v>1503</v>
      </c>
      <c r="D41" s="5">
        <f t="shared" si="21"/>
        <v>2349</v>
      </c>
      <c r="E41" s="5">
        <v>3579</v>
      </c>
      <c r="F41" s="5">
        <v>6480</v>
      </c>
      <c r="G41" s="5">
        <f t="shared" si="22"/>
        <v>10059</v>
      </c>
      <c r="H41" s="5">
        <v>461</v>
      </c>
      <c r="I41" s="5">
        <v>766</v>
      </c>
      <c r="J41" s="5">
        <f t="shared" si="23"/>
        <v>1227</v>
      </c>
      <c r="K41" s="5">
        <v>474</v>
      </c>
      <c r="L41" s="5">
        <v>1033</v>
      </c>
      <c r="M41" s="5">
        <f t="shared" si="24"/>
        <v>1507</v>
      </c>
    </row>
    <row r="42" spans="1:13" ht="11.25">
      <c r="A42" s="4" t="s">
        <v>20</v>
      </c>
      <c r="B42" s="5">
        <v>276</v>
      </c>
      <c r="C42" s="5">
        <v>320</v>
      </c>
      <c r="D42" s="5">
        <f t="shared" si="21"/>
        <v>596</v>
      </c>
      <c r="E42" s="5">
        <v>840</v>
      </c>
      <c r="F42" s="5">
        <v>965</v>
      </c>
      <c r="G42" s="5">
        <f t="shared" si="22"/>
        <v>1805</v>
      </c>
      <c r="H42" s="5">
        <v>136</v>
      </c>
      <c r="I42" s="5">
        <v>185</v>
      </c>
      <c r="J42" s="5">
        <f t="shared" si="23"/>
        <v>321</v>
      </c>
      <c r="K42" s="5">
        <v>81</v>
      </c>
      <c r="L42" s="5">
        <v>74</v>
      </c>
      <c r="M42" s="5">
        <f t="shared" si="24"/>
        <v>155</v>
      </c>
    </row>
    <row r="43" spans="1:13" ht="11.25">
      <c r="A43" s="4" t="s">
        <v>21</v>
      </c>
      <c r="B43" s="5">
        <v>4862</v>
      </c>
      <c r="C43" s="5">
        <v>7331</v>
      </c>
      <c r="D43" s="5">
        <f t="shared" si="21"/>
        <v>12193</v>
      </c>
      <c r="E43" s="5">
        <v>14850</v>
      </c>
      <c r="F43" s="5">
        <v>23140</v>
      </c>
      <c r="G43" s="5">
        <f t="shared" si="22"/>
        <v>37990</v>
      </c>
      <c r="H43" s="5">
        <v>2485</v>
      </c>
      <c r="I43" s="5">
        <v>3994</v>
      </c>
      <c r="J43" s="5">
        <f t="shared" si="23"/>
        <v>6479</v>
      </c>
      <c r="K43" s="5">
        <v>1434</v>
      </c>
      <c r="L43" s="5">
        <v>2414</v>
      </c>
      <c r="M43" s="5">
        <f t="shared" si="24"/>
        <v>3848</v>
      </c>
    </row>
    <row r="44" spans="1:13" ht="11.25">
      <c r="A44" s="4" t="s">
        <v>43</v>
      </c>
      <c r="B44" s="5">
        <v>1521</v>
      </c>
      <c r="C44" s="5">
        <v>2917</v>
      </c>
      <c r="D44" s="5">
        <f t="shared" si="21"/>
        <v>4438</v>
      </c>
      <c r="E44" s="5">
        <v>4228</v>
      </c>
      <c r="F44" s="5">
        <v>8844</v>
      </c>
      <c r="G44" s="5">
        <f t="shared" si="22"/>
        <v>13072</v>
      </c>
      <c r="H44" s="5">
        <v>572</v>
      </c>
      <c r="I44" s="5">
        <v>1583</v>
      </c>
      <c r="J44" s="5">
        <f t="shared" si="23"/>
        <v>2155</v>
      </c>
      <c r="K44" s="5">
        <v>392</v>
      </c>
      <c r="L44" s="5">
        <v>1020</v>
      </c>
      <c r="M44" s="5">
        <f t="shared" si="24"/>
        <v>1412</v>
      </c>
    </row>
    <row r="45" spans="1:13" ht="11.25">
      <c r="A45" s="4" t="s">
        <v>45</v>
      </c>
      <c r="B45" s="5">
        <v>8983</v>
      </c>
      <c r="C45" s="5">
        <v>4101</v>
      </c>
      <c r="D45" s="5">
        <f t="shared" si="21"/>
        <v>13084</v>
      </c>
      <c r="E45" s="5">
        <v>35406</v>
      </c>
      <c r="F45" s="5">
        <v>15938</v>
      </c>
      <c r="G45" s="5">
        <f t="shared" si="22"/>
        <v>51344</v>
      </c>
      <c r="H45" s="5">
        <v>4474</v>
      </c>
      <c r="I45" s="5">
        <v>2333</v>
      </c>
      <c r="J45" s="5">
        <f t="shared" si="23"/>
        <v>6807</v>
      </c>
      <c r="K45" s="5">
        <v>2556</v>
      </c>
      <c r="L45" s="5">
        <v>1389</v>
      </c>
      <c r="M45" s="5">
        <f t="shared" si="24"/>
        <v>3945</v>
      </c>
    </row>
    <row r="46" spans="1:13" ht="11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2" t="s">
        <v>39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2" t="s">
        <v>34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1.25">
      <c r="A53" s="56" t="s">
        <v>0</v>
      </c>
      <c r="B53" s="43" t="s">
        <v>1</v>
      </c>
      <c r="C53" s="54"/>
      <c r="D53" s="54"/>
      <c r="E53" s="44" t="s">
        <v>17</v>
      </c>
      <c r="F53" s="57"/>
      <c r="G53" s="57"/>
      <c r="H53" s="43" t="s">
        <v>3</v>
      </c>
      <c r="I53" s="58"/>
      <c r="J53" s="58"/>
      <c r="K53" s="43" t="s">
        <v>4</v>
      </c>
      <c r="L53" s="54"/>
      <c r="M53" s="54"/>
    </row>
    <row r="54" spans="1:13" ht="11.25">
      <c r="A54" s="56"/>
      <c r="B54" s="54"/>
      <c r="C54" s="54"/>
      <c r="D54" s="54"/>
      <c r="E54" s="57"/>
      <c r="F54" s="57"/>
      <c r="G54" s="57"/>
      <c r="H54" s="55" t="s">
        <v>5</v>
      </c>
      <c r="I54" s="55"/>
      <c r="J54" s="55"/>
      <c r="K54" s="55" t="s">
        <v>5</v>
      </c>
      <c r="L54" s="55"/>
      <c r="M54" s="55"/>
    </row>
    <row r="55" spans="1:13" ht="12" thickBot="1">
      <c r="A55" s="6" t="s">
        <v>37</v>
      </c>
      <c r="B55" s="13" t="s">
        <v>15</v>
      </c>
      <c r="C55" s="13" t="s">
        <v>16</v>
      </c>
      <c r="D55" s="13" t="s">
        <v>11</v>
      </c>
      <c r="E55" s="13" t="s">
        <v>15</v>
      </c>
      <c r="F55" s="13" t="s">
        <v>16</v>
      </c>
      <c r="G55" s="13" t="s">
        <v>11</v>
      </c>
      <c r="H55" s="13" t="s">
        <v>15</v>
      </c>
      <c r="I55" s="13" t="s">
        <v>16</v>
      </c>
      <c r="J55" s="13" t="s">
        <v>11</v>
      </c>
      <c r="K55" s="13" t="s">
        <v>15</v>
      </c>
      <c r="L55" s="13" t="s">
        <v>16</v>
      </c>
      <c r="M55" s="13" t="s">
        <v>11</v>
      </c>
    </row>
    <row r="56" spans="1:13" ht="12" thickTop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1.25">
      <c r="A57" s="17" t="s">
        <v>6</v>
      </c>
      <c r="B57" s="5">
        <f>SUM(B58:B63)</f>
        <v>3272</v>
      </c>
      <c r="C57" s="5">
        <f aca="true" t="shared" si="25" ref="C57:M57">SUM(C58:C63)</f>
        <v>2786</v>
      </c>
      <c r="D57" s="5">
        <f t="shared" si="25"/>
        <v>6058</v>
      </c>
      <c r="E57" s="5">
        <f t="shared" si="25"/>
        <v>16081</v>
      </c>
      <c r="F57" s="5">
        <f t="shared" si="25"/>
        <v>13633</v>
      </c>
      <c r="G57" s="5">
        <f t="shared" si="25"/>
        <v>29714</v>
      </c>
      <c r="H57" s="5">
        <f t="shared" si="25"/>
        <v>1972</v>
      </c>
      <c r="I57" s="5">
        <f t="shared" si="25"/>
        <v>1915</v>
      </c>
      <c r="J57" s="5">
        <f t="shared" si="25"/>
        <v>3887</v>
      </c>
      <c r="K57" s="5">
        <f t="shared" si="25"/>
        <v>1820</v>
      </c>
      <c r="L57" s="5">
        <f t="shared" si="25"/>
        <v>1536</v>
      </c>
      <c r="M57" s="5">
        <f t="shared" si="25"/>
        <v>3356</v>
      </c>
    </row>
    <row r="58" spans="1:13" ht="11.25">
      <c r="A58" s="4" t="s">
        <v>18</v>
      </c>
      <c r="B58" s="5">
        <v>349</v>
      </c>
      <c r="C58" s="5">
        <v>137</v>
      </c>
      <c r="D58" s="5">
        <f aca="true" t="shared" si="26" ref="D58:D63">SUM(B58:C58)</f>
        <v>486</v>
      </c>
      <c r="E58" s="5">
        <v>1617</v>
      </c>
      <c r="F58" s="5">
        <v>574</v>
      </c>
      <c r="G58" s="5">
        <f aca="true" t="shared" si="27" ref="G58:G63">SUM(E58:F58)</f>
        <v>2191</v>
      </c>
      <c r="H58" s="5">
        <v>206</v>
      </c>
      <c r="I58" s="5">
        <v>79</v>
      </c>
      <c r="J58" s="5">
        <f aca="true" t="shared" si="28" ref="J58:J63">SUM(H58:I58)</f>
        <v>285</v>
      </c>
      <c r="K58" s="5">
        <v>154</v>
      </c>
      <c r="L58" s="5">
        <v>39</v>
      </c>
      <c r="M58" s="5">
        <f aca="true" t="shared" si="29" ref="M58:M63">SUM(K58:L58)</f>
        <v>193</v>
      </c>
    </row>
    <row r="59" spans="1:13" ht="11.25">
      <c r="A59" s="4" t="s">
        <v>19</v>
      </c>
      <c r="B59" s="5">
        <v>171</v>
      </c>
      <c r="C59" s="5">
        <v>249</v>
      </c>
      <c r="D59" s="5">
        <f t="shared" si="26"/>
        <v>420</v>
      </c>
      <c r="E59" s="5">
        <v>911</v>
      </c>
      <c r="F59" s="5">
        <v>1369</v>
      </c>
      <c r="G59" s="5">
        <f t="shared" si="27"/>
        <v>2280</v>
      </c>
      <c r="H59" s="5">
        <v>160</v>
      </c>
      <c r="I59" s="5">
        <v>237</v>
      </c>
      <c r="J59" s="5">
        <f t="shared" si="28"/>
        <v>397</v>
      </c>
      <c r="K59" s="5">
        <v>335</v>
      </c>
      <c r="L59" s="5">
        <v>277</v>
      </c>
      <c r="M59" s="5">
        <f t="shared" si="29"/>
        <v>612</v>
      </c>
    </row>
    <row r="60" spans="1:13" ht="11.25">
      <c r="A60" s="4" t="s">
        <v>20</v>
      </c>
      <c r="B60" s="5">
        <v>106</v>
      </c>
      <c r="C60" s="5">
        <v>92</v>
      </c>
      <c r="D60" s="5">
        <f t="shared" si="26"/>
        <v>198</v>
      </c>
      <c r="E60" s="5">
        <v>265</v>
      </c>
      <c r="F60" s="5">
        <v>256</v>
      </c>
      <c r="G60" s="5">
        <f t="shared" si="27"/>
        <v>521</v>
      </c>
      <c r="H60" s="5">
        <v>60</v>
      </c>
      <c r="I60" s="5">
        <v>46</v>
      </c>
      <c r="J60" s="5">
        <f t="shared" si="28"/>
        <v>106</v>
      </c>
      <c r="K60" s="5">
        <v>28</v>
      </c>
      <c r="L60" s="5">
        <v>21</v>
      </c>
      <c r="M60" s="5">
        <f t="shared" si="29"/>
        <v>49</v>
      </c>
    </row>
    <row r="61" spans="1:13" ht="11.25">
      <c r="A61" s="4" t="s">
        <v>21</v>
      </c>
      <c r="B61" s="5">
        <v>897</v>
      </c>
      <c r="C61" s="5">
        <v>1228</v>
      </c>
      <c r="D61" s="5">
        <f t="shared" si="26"/>
        <v>2125</v>
      </c>
      <c r="E61" s="5">
        <v>4706</v>
      </c>
      <c r="F61" s="5">
        <v>6243</v>
      </c>
      <c r="G61" s="5">
        <f t="shared" si="27"/>
        <v>10949</v>
      </c>
      <c r="H61" s="5">
        <v>652</v>
      </c>
      <c r="I61" s="5">
        <v>865</v>
      </c>
      <c r="J61" s="5">
        <f t="shared" si="28"/>
        <v>1517</v>
      </c>
      <c r="K61" s="5">
        <v>458</v>
      </c>
      <c r="L61" s="5">
        <v>749</v>
      </c>
      <c r="M61" s="5">
        <f t="shared" si="29"/>
        <v>1207</v>
      </c>
    </row>
    <row r="62" spans="1:13" ht="11.25">
      <c r="A62" s="4" t="s">
        <v>43</v>
      </c>
      <c r="B62" s="5">
        <v>274</v>
      </c>
      <c r="C62" s="5">
        <v>403</v>
      </c>
      <c r="D62" s="5">
        <f t="shared" si="26"/>
        <v>677</v>
      </c>
      <c r="E62" s="5">
        <v>1549</v>
      </c>
      <c r="F62" s="5">
        <v>2347</v>
      </c>
      <c r="G62" s="5">
        <f t="shared" si="27"/>
        <v>3896</v>
      </c>
      <c r="H62" s="5">
        <v>222</v>
      </c>
      <c r="I62" s="5">
        <v>403</v>
      </c>
      <c r="J62" s="5">
        <f t="shared" si="28"/>
        <v>625</v>
      </c>
      <c r="K62" s="5">
        <v>122</v>
      </c>
      <c r="L62" s="5">
        <v>228</v>
      </c>
      <c r="M62" s="5">
        <f t="shared" si="29"/>
        <v>350</v>
      </c>
    </row>
    <row r="63" spans="1:13" ht="11.25">
      <c r="A63" s="4" t="s">
        <v>45</v>
      </c>
      <c r="B63" s="5">
        <v>1475</v>
      </c>
      <c r="C63" s="5">
        <v>677</v>
      </c>
      <c r="D63" s="5">
        <f t="shared" si="26"/>
        <v>2152</v>
      </c>
      <c r="E63" s="5">
        <v>7033</v>
      </c>
      <c r="F63" s="5">
        <v>2844</v>
      </c>
      <c r="G63" s="5">
        <f t="shared" si="27"/>
        <v>9877</v>
      </c>
      <c r="H63" s="5">
        <v>672</v>
      </c>
      <c r="I63" s="5">
        <v>285</v>
      </c>
      <c r="J63" s="5">
        <f t="shared" si="28"/>
        <v>957</v>
      </c>
      <c r="K63" s="5">
        <v>723</v>
      </c>
      <c r="L63" s="5">
        <v>222</v>
      </c>
      <c r="M63" s="5">
        <f t="shared" si="29"/>
        <v>945</v>
      </c>
    </row>
    <row r="64" spans="1:13" ht="11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1.25">
      <c r="A65" s="17" t="s">
        <v>7</v>
      </c>
      <c r="B65" s="5">
        <f>SUM(B66:B71)</f>
        <v>5329</v>
      </c>
      <c r="C65" s="5">
        <f aca="true" t="shared" si="30" ref="C65:M65">SUM(C66:C71)</f>
        <v>4673</v>
      </c>
      <c r="D65" s="5">
        <f t="shared" si="30"/>
        <v>10002</v>
      </c>
      <c r="E65" s="5">
        <f t="shared" si="30"/>
        <v>20612</v>
      </c>
      <c r="F65" s="5">
        <f t="shared" si="30"/>
        <v>18576</v>
      </c>
      <c r="G65" s="5">
        <f t="shared" si="30"/>
        <v>39188</v>
      </c>
      <c r="H65" s="5">
        <f t="shared" si="30"/>
        <v>2740</v>
      </c>
      <c r="I65" s="5">
        <f t="shared" si="30"/>
        <v>2506</v>
      </c>
      <c r="J65" s="5">
        <f t="shared" si="30"/>
        <v>5246</v>
      </c>
      <c r="K65" s="5">
        <f t="shared" si="30"/>
        <v>1141</v>
      </c>
      <c r="L65" s="5">
        <f t="shared" si="30"/>
        <v>1373</v>
      </c>
      <c r="M65" s="5">
        <f t="shared" si="30"/>
        <v>2514</v>
      </c>
    </row>
    <row r="66" spans="1:13" ht="11.25">
      <c r="A66" s="4" t="s">
        <v>18</v>
      </c>
      <c r="B66" s="5">
        <v>443</v>
      </c>
      <c r="C66" s="5">
        <v>176</v>
      </c>
      <c r="D66" s="5">
        <f aca="true" t="shared" si="31" ref="D66:D71">SUM(B66:C66)</f>
        <v>619</v>
      </c>
      <c r="E66" s="5">
        <v>1213</v>
      </c>
      <c r="F66" s="5">
        <v>536</v>
      </c>
      <c r="G66" s="5">
        <f aca="true" t="shared" si="32" ref="G66:G71">SUM(E66:F66)</f>
        <v>1749</v>
      </c>
      <c r="H66" s="5">
        <v>111</v>
      </c>
      <c r="I66" s="5">
        <v>31</v>
      </c>
      <c r="J66" s="5">
        <f aca="true" t="shared" si="33" ref="J66:J71">SUM(H66:I66)</f>
        <v>142</v>
      </c>
      <c r="K66" s="5">
        <v>60</v>
      </c>
      <c r="L66" s="5">
        <v>35</v>
      </c>
      <c r="M66" s="5">
        <f aca="true" t="shared" si="34" ref="M66:M71">SUM(K66:L66)</f>
        <v>95</v>
      </c>
    </row>
    <row r="67" spans="1:13" ht="11.25">
      <c r="A67" s="4" t="s">
        <v>19</v>
      </c>
      <c r="B67" s="5">
        <v>287</v>
      </c>
      <c r="C67" s="5">
        <v>585</v>
      </c>
      <c r="D67" s="5">
        <f t="shared" si="31"/>
        <v>872</v>
      </c>
      <c r="E67" s="5">
        <v>1958</v>
      </c>
      <c r="F67" s="5">
        <v>3037</v>
      </c>
      <c r="G67" s="5">
        <f t="shared" si="32"/>
        <v>4995</v>
      </c>
      <c r="H67" s="5">
        <v>279</v>
      </c>
      <c r="I67" s="5">
        <v>513</v>
      </c>
      <c r="J67" s="5">
        <f t="shared" si="33"/>
        <v>792</v>
      </c>
      <c r="K67" s="5">
        <v>137</v>
      </c>
      <c r="L67" s="5">
        <v>273</v>
      </c>
      <c r="M67" s="5">
        <f t="shared" si="34"/>
        <v>410</v>
      </c>
    </row>
    <row r="68" spans="1:13" ht="11.25">
      <c r="A68" s="4" t="s">
        <v>20</v>
      </c>
      <c r="B68" s="5">
        <v>183</v>
      </c>
      <c r="C68" s="5">
        <v>223</v>
      </c>
      <c r="D68" s="5">
        <f t="shared" si="31"/>
        <v>406</v>
      </c>
      <c r="E68" s="5">
        <v>520</v>
      </c>
      <c r="F68" s="5">
        <v>675</v>
      </c>
      <c r="G68" s="5">
        <f t="shared" si="32"/>
        <v>1195</v>
      </c>
      <c r="H68" s="5">
        <v>64</v>
      </c>
      <c r="I68" s="5">
        <v>79</v>
      </c>
      <c r="J68" s="5">
        <f t="shared" si="33"/>
        <v>143</v>
      </c>
      <c r="K68" s="5">
        <v>43</v>
      </c>
      <c r="L68" s="5">
        <v>28</v>
      </c>
      <c r="M68" s="5">
        <f t="shared" si="34"/>
        <v>71</v>
      </c>
    </row>
    <row r="69" spans="1:13" ht="11.25">
      <c r="A69" s="4" t="s">
        <v>21</v>
      </c>
      <c r="B69" s="5">
        <v>1559</v>
      </c>
      <c r="C69" s="5">
        <v>2294</v>
      </c>
      <c r="D69" s="5">
        <f t="shared" si="31"/>
        <v>3853</v>
      </c>
      <c r="E69" s="5">
        <v>6395</v>
      </c>
      <c r="F69" s="5">
        <v>9020</v>
      </c>
      <c r="G69" s="5">
        <f t="shared" si="32"/>
        <v>15415</v>
      </c>
      <c r="H69" s="5">
        <v>1197</v>
      </c>
      <c r="I69" s="5">
        <v>1330</v>
      </c>
      <c r="J69" s="5">
        <f t="shared" si="33"/>
        <v>2527</v>
      </c>
      <c r="K69" s="5">
        <v>472</v>
      </c>
      <c r="L69" s="5">
        <v>797</v>
      </c>
      <c r="M69" s="5">
        <f t="shared" si="34"/>
        <v>1269</v>
      </c>
    </row>
    <row r="70" spans="1:13" ht="11.25">
      <c r="A70" s="4" t="s">
        <v>43</v>
      </c>
      <c r="B70" s="5">
        <v>124</v>
      </c>
      <c r="C70" s="5">
        <v>281</v>
      </c>
      <c r="D70" s="5">
        <f t="shared" si="31"/>
        <v>405</v>
      </c>
      <c r="E70" s="5">
        <v>496</v>
      </c>
      <c r="F70" s="5">
        <v>1208</v>
      </c>
      <c r="G70" s="5">
        <f t="shared" si="32"/>
        <v>1704</v>
      </c>
      <c r="H70" s="5">
        <v>19</v>
      </c>
      <c r="I70" s="5">
        <v>89</v>
      </c>
      <c r="J70" s="5">
        <f t="shared" si="33"/>
        <v>108</v>
      </c>
      <c r="K70" s="5">
        <v>0</v>
      </c>
      <c r="L70" s="5">
        <v>0</v>
      </c>
      <c r="M70" s="5">
        <f t="shared" si="34"/>
        <v>0</v>
      </c>
    </row>
    <row r="71" spans="1:13" ht="11.25">
      <c r="A71" s="4" t="s">
        <v>45</v>
      </c>
      <c r="B71" s="5">
        <v>2733</v>
      </c>
      <c r="C71" s="5">
        <v>1114</v>
      </c>
      <c r="D71" s="5">
        <f t="shared" si="31"/>
        <v>3847</v>
      </c>
      <c r="E71" s="5">
        <v>10030</v>
      </c>
      <c r="F71" s="5">
        <v>4100</v>
      </c>
      <c r="G71" s="5">
        <f t="shared" si="32"/>
        <v>14130</v>
      </c>
      <c r="H71" s="5">
        <v>1070</v>
      </c>
      <c r="I71" s="5">
        <v>464</v>
      </c>
      <c r="J71" s="5">
        <f t="shared" si="33"/>
        <v>1534</v>
      </c>
      <c r="K71" s="5">
        <v>429</v>
      </c>
      <c r="L71" s="5">
        <v>240</v>
      </c>
      <c r="M71" s="5">
        <f t="shared" si="34"/>
        <v>669</v>
      </c>
    </row>
    <row r="72" spans="1:13" ht="11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1.25">
      <c r="A73" s="17" t="s">
        <v>8</v>
      </c>
      <c r="B73" s="5">
        <f>SUM(B74:B79)</f>
        <v>7960</v>
      </c>
      <c r="C73" s="5">
        <f aca="true" t="shared" si="35" ref="C73:M73">SUM(C74:C79)</f>
        <v>6918</v>
      </c>
      <c r="D73" s="5">
        <f t="shared" si="35"/>
        <v>14878</v>
      </c>
      <c r="E73" s="5">
        <f t="shared" si="35"/>
        <v>32149</v>
      </c>
      <c r="F73" s="5">
        <f t="shared" si="35"/>
        <v>28398</v>
      </c>
      <c r="G73" s="5">
        <f t="shared" si="35"/>
        <v>60547</v>
      </c>
      <c r="H73" s="5">
        <f t="shared" si="35"/>
        <v>3579</v>
      </c>
      <c r="I73" s="5">
        <f t="shared" si="35"/>
        <v>3920</v>
      </c>
      <c r="J73" s="5">
        <f t="shared" si="35"/>
        <v>7499</v>
      </c>
      <c r="K73" s="5">
        <f t="shared" si="35"/>
        <v>1834</v>
      </c>
      <c r="L73" s="5">
        <f t="shared" si="35"/>
        <v>1971</v>
      </c>
      <c r="M73" s="5">
        <f t="shared" si="35"/>
        <v>3805</v>
      </c>
    </row>
    <row r="74" spans="1:13" ht="11.25">
      <c r="A74" s="4" t="s">
        <v>18</v>
      </c>
      <c r="B74" s="5">
        <v>280</v>
      </c>
      <c r="C74" s="5">
        <v>156</v>
      </c>
      <c r="D74" s="5">
        <f aca="true" t="shared" si="36" ref="D74:D79">SUM(B74:C74)</f>
        <v>436</v>
      </c>
      <c r="E74" s="5">
        <v>880</v>
      </c>
      <c r="F74" s="5">
        <v>511</v>
      </c>
      <c r="G74" s="5">
        <f aca="true" t="shared" si="37" ref="G74:G79">SUM(E74:F74)</f>
        <v>1391</v>
      </c>
      <c r="H74" s="5">
        <v>63</v>
      </c>
      <c r="I74" s="5">
        <v>32</v>
      </c>
      <c r="J74" s="5">
        <f aca="true" t="shared" si="38" ref="J74:J79">SUM(H74:I74)</f>
        <v>95</v>
      </c>
      <c r="K74" s="5">
        <v>31</v>
      </c>
      <c r="L74" s="5">
        <v>19</v>
      </c>
      <c r="M74" s="5">
        <f aca="true" t="shared" si="39" ref="M74:M79">SUM(K74:L74)</f>
        <v>50</v>
      </c>
    </row>
    <row r="75" spans="1:13" ht="11.25">
      <c r="A75" s="4" t="s">
        <v>19</v>
      </c>
      <c r="B75" s="5">
        <v>485</v>
      </c>
      <c r="C75" s="5">
        <v>911</v>
      </c>
      <c r="D75" s="5">
        <f t="shared" si="36"/>
        <v>1396</v>
      </c>
      <c r="E75" s="5">
        <v>2434</v>
      </c>
      <c r="F75" s="5">
        <v>4669</v>
      </c>
      <c r="G75" s="5">
        <f t="shared" si="37"/>
        <v>7103</v>
      </c>
      <c r="H75" s="5">
        <v>344</v>
      </c>
      <c r="I75" s="5">
        <v>682</v>
      </c>
      <c r="J75" s="5">
        <f t="shared" si="38"/>
        <v>1026</v>
      </c>
      <c r="K75" s="5">
        <v>180</v>
      </c>
      <c r="L75" s="5">
        <v>364</v>
      </c>
      <c r="M75" s="5">
        <f t="shared" si="39"/>
        <v>544</v>
      </c>
    </row>
    <row r="76" spans="1:13" ht="11.25">
      <c r="A76" s="4" t="s">
        <v>20</v>
      </c>
      <c r="B76" s="5">
        <v>308</v>
      </c>
      <c r="C76" s="5">
        <v>259</v>
      </c>
      <c r="D76" s="5">
        <f t="shared" si="36"/>
        <v>567</v>
      </c>
      <c r="E76" s="5">
        <v>1055</v>
      </c>
      <c r="F76" s="5">
        <v>1041</v>
      </c>
      <c r="G76" s="5">
        <f t="shared" si="37"/>
        <v>2096</v>
      </c>
      <c r="H76" s="5">
        <v>61</v>
      </c>
      <c r="I76" s="5">
        <v>86</v>
      </c>
      <c r="J76" s="5">
        <f t="shared" si="38"/>
        <v>147</v>
      </c>
      <c r="K76" s="5">
        <v>31</v>
      </c>
      <c r="L76" s="5">
        <v>46</v>
      </c>
      <c r="M76" s="5">
        <f t="shared" si="39"/>
        <v>77</v>
      </c>
    </row>
    <row r="77" spans="1:13" ht="11.25">
      <c r="A77" s="4" t="s">
        <v>21</v>
      </c>
      <c r="B77" s="5">
        <v>1804</v>
      </c>
      <c r="C77" s="5">
        <v>2796</v>
      </c>
      <c r="D77" s="5">
        <f t="shared" si="36"/>
        <v>4600</v>
      </c>
      <c r="E77" s="5">
        <v>8155</v>
      </c>
      <c r="F77" s="5">
        <v>11733</v>
      </c>
      <c r="G77" s="5">
        <f t="shared" si="37"/>
        <v>19888</v>
      </c>
      <c r="H77" s="5">
        <v>1092</v>
      </c>
      <c r="I77" s="5">
        <v>1800</v>
      </c>
      <c r="J77" s="5">
        <f t="shared" si="38"/>
        <v>2892</v>
      </c>
      <c r="K77" s="5">
        <v>482</v>
      </c>
      <c r="L77" s="5">
        <v>865</v>
      </c>
      <c r="M77" s="5">
        <f t="shared" si="39"/>
        <v>1347</v>
      </c>
    </row>
    <row r="78" spans="1:13" ht="11.25">
      <c r="A78" s="4" t="s">
        <v>43</v>
      </c>
      <c r="B78" s="5">
        <v>362</v>
      </c>
      <c r="C78" s="5">
        <v>651</v>
      </c>
      <c r="D78" s="5">
        <f t="shared" si="36"/>
        <v>1013</v>
      </c>
      <c r="E78" s="5">
        <v>1250</v>
      </c>
      <c r="F78" s="5">
        <v>2071</v>
      </c>
      <c r="G78" s="5">
        <f t="shared" si="37"/>
        <v>3321</v>
      </c>
      <c r="H78" s="5">
        <v>130</v>
      </c>
      <c r="I78" s="5">
        <v>181</v>
      </c>
      <c r="J78" s="5">
        <f t="shared" si="38"/>
        <v>311</v>
      </c>
      <c r="K78" s="5">
        <v>26</v>
      </c>
      <c r="L78" s="5">
        <v>63</v>
      </c>
      <c r="M78" s="5">
        <f t="shared" si="39"/>
        <v>89</v>
      </c>
    </row>
    <row r="79" spans="1:13" ht="11.25">
      <c r="A79" s="4" t="s">
        <v>45</v>
      </c>
      <c r="B79" s="5">
        <v>4721</v>
      </c>
      <c r="C79" s="5">
        <v>2145</v>
      </c>
      <c r="D79" s="5">
        <f t="shared" si="36"/>
        <v>6866</v>
      </c>
      <c r="E79" s="5">
        <v>18375</v>
      </c>
      <c r="F79" s="5">
        <v>8373</v>
      </c>
      <c r="G79" s="5">
        <f t="shared" si="37"/>
        <v>26748</v>
      </c>
      <c r="H79" s="5">
        <v>1889</v>
      </c>
      <c r="I79" s="5">
        <v>1139</v>
      </c>
      <c r="J79" s="5">
        <f t="shared" si="38"/>
        <v>3028</v>
      </c>
      <c r="K79" s="5">
        <v>1084</v>
      </c>
      <c r="L79" s="5">
        <v>614</v>
      </c>
      <c r="M79" s="5">
        <f t="shared" si="39"/>
        <v>1698</v>
      </c>
    </row>
    <row r="80" spans="1:13" ht="11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14" customFormat="1" ht="12" customHeight="1">
      <c r="A81" s="17" t="s">
        <v>9</v>
      </c>
      <c r="B81" s="5">
        <f>SUM(B82:B87)</f>
        <v>1923</v>
      </c>
      <c r="C81" s="5">
        <f aca="true" t="shared" si="40" ref="C81:M81">SUM(C82:C87)</f>
        <v>1962</v>
      </c>
      <c r="D81" s="5">
        <f t="shared" si="40"/>
        <v>3885</v>
      </c>
      <c r="E81" s="5">
        <f t="shared" si="40"/>
        <v>7612</v>
      </c>
      <c r="F81" s="5">
        <f t="shared" si="40"/>
        <v>8515</v>
      </c>
      <c r="G81" s="5">
        <f t="shared" si="40"/>
        <v>16127</v>
      </c>
      <c r="H81" s="5">
        <f t="shared" si="40"/>
        <v>1113</v>
      </c>
      <c r="I81" s="5">
        <f t="shared" si="40"/>
        <v>1516</v>
      </c>
      <c r="J81" s="5">
        <f t="shared" si="40"/>
        <v>2629</v>
      </c>
      <c r="K81" s="5">
        <f t="shared" si="40"/>
        <v>660</v>
      </c>
      <c r="L81" s="5">
        <f t="shared" si="40"/>
        <v>988</v>
      </c>
      <c r="M81" s="5">
        <f t="shared" si="40"/>
        <v>1648</v>
      </c>
    </row>
    <row r="82" spans="1:13" s="14" customFormat="1" ht="11.25">
      <c r="A82" s="4" t="s">
        <v>18</v>
      </c>
      <c r="B82" s="5">
        <v>117</v>
      </c>
      <c r="C82" s="5">
        <v>46</v>
      </c>
      <c r="D82" s="5">
        <f aca="true" t="shared" si="41" ref="D82:D87">SUM(B82:C82)</f>
        <v>163</v>
      </c>
      <c r="E82" s="5">
        <v>520</v>
      </c>
      <c r="F82" s="5">
        <v>209</v>
      </c>
      <c r="G82" s="5">
        <f aca="true" t="shared" si="42" ref="G82:G87">SUM(E82:F82)</f>
        <v>729</v>
      </c>
      <c r="H82" s="5">
        <v>99</v>
      </c>
      <c r="I82" s="5">
        <v>59</v>
      </c>
      <c r="J82" s="5">
        <f aca="true" t="shared" si="43" ref="J82:J87">SUM(H82:I82)</f>
        <v>158</v>
      </c>
      <c r="K82" s="5">
        <v>25</v>
      </c>
      <c r="L82" s="5">
        <v>7</v>
      </c>
      <c r="M82" s="5">
        <f aca="true" t="shared" si="44" ref="M82:M87">SUM(K82:L82)</f>
        <v>32</v>
      </c>
    </row>
    <row r="83" spans="1:13" s="14" customFormat="1" ht="11.25">
      <c r="A83" s="4" t="s">
        <v>19</v>
      </c>
      <c r="B83" s="5">
        <v>107</v>
      </c>
      <c r="C83" s="5">
        <v>299</v>
      </c>
      <c r="D83" s="5">
        <f t="shared" si="41"/>
        <v>406</v>
      </c>
      <c r="E83" s="5">
        <v>533</v>
      </c>
      <c r="F83" s="5">
        <v>1232</v>
      </c>
      <c r="G83" s="5">
        <f t="shared" si="42"/>
        <v>1765</v>
      </c>
      <c r="H83" s="5">
        <v>103</v>
      </c>
      <c r="I83" s="5">
        <v>255</v>
      </c>
      <c r="J83" s="5">
        <f t="shared" si="43"/>
        <v>358</v>
      </c>
      <c r="K83" s="5">
        <v>40</v>
      </c>
      <c r="L83" s="5">
        <v>100</v>
      </c>
      <c r="M83" s="5">
        <f t="shared" si="44"/>
        <v>140</v>
      </c>
    </row>
    <row r="84" spans="1:13" s="14" customFormat="1" ht="11.25">
      <c r="A84" s="4" t="s">
        <v>20</v>
      </c>
      <c r="B84" s="5">
        <v>31</v>
      </c>
      <c r="C84" s="5">
        <v>48</v>
      </c>
      <c r="D84" s="5">
        <f t="shared" si="41"/>
        <v>79</v>
      </c>
      <c r="E84" s="5">
        <v>120</v>
      </c>
      <c r="F84" s="5">
        <v>183</v>
      </c>
      <c r="G84" s="5">
        <f t="shared" si="42"/>
        <v>303</v>
      </c>
      <c r="H84" s="5">
        <v>20</v>
      </c>
      <c r="I84" s="5">
        <v>29</v>
      </c>
      <c r="J84" s="5">
        <f t="shared" si="43"/>
        <v>49</v>
      </c>
      <c r="K84" s="5">
        <v>10</v>
      </c>
      <c r="L84" s="5">
        <v>14</v>
      </c>
      <c r="M84" s="5">
        <f t="shared" si="44"/>
        <v>24</v>
      </c>
    </row>
    <row r="85" spans="1:13" s="14" customFormat="1" ht="11.25">
      <c r="A85" s="4" t="s">
        <v>21</v>
      </c>
      <c r="B85" s="5">
        <v>461</v>
      </c>
      <c r="C85" s="5">
        <v>730</v>
      </c>
      <c r="D85" s="5">
        <f t="shared" si="41"/>
        <v>1191</v>
      </c>
      <c r="E85" s="5">
        <v>2149</v>
      </c>
      <c r="F85" s="5">
        <v>3560</v>
      </c>
      <c r="G85" s="5">
        <f t="shared" si="42"/>
        <v>5709</v>
      </c>
      <c r="H85" s="5">
        <v>339</v>
      </c>
      <c r="I85" s="5">
        <v>613</v>
      </c>
      <c r="J85" s="5">
        <f t="shared" si="43"/>
        <v>952</v>
      </c>
      <c r="K85" s="5">
        <v>204</v>
      </c>
      <c r="L85" s="5">
        <v>452</v>
      </c>
      <c r="M85" s="5">
        <f t="shared" si="44"/>
        <v>656</v>
      </c>
    </row>
    <row r="86" spans="1:13" s="14" customFormat="1" ht="11.25">
      <c r="A86" s="4" t="s">
        <v>43</v>
      </c>
      <c r="B86" s="5">
        <v>226</v>
      </c>
      <c r="C86" s="5">
        <v>482</v>
      </c>
      <c r="D86" s="5">
        <f t="shared" si="41"/>
        <v>708</v>
      </c>
      <c r="E86" s="5">
        <v>834</v>
      </c>
      <c r="F86" s="5">
        <v>1899</v>
      </c>
      <c r="G86" s="5">
        <f t="shared" si="42"/>
        <v>2733</v>
      </c>
      <c r="H86" s="5">
        <v>177</v>
      </c>
      <c r="I86" s="5">
        <v>360</v>
      </c>
      <c r="J86" s="5">
        <f t="shared" si="43"/>
        <v>537</v>
      </c>
      <c r="K86" s="5">
        <v>145</v>
      </c>
      <c r="L86" s="5">
        <v>292</v>
      </c>
      <c r="M86" s="5">
        <f t="shared" si="44"/>
        <v>437</v>
      </c>
    </row>
    <row r="87" spans="1:13" s="14" customFormat="1" ht="11.25">
      <c r="A87" s="4" t="s">
        <v>45</v>
      </c>
      <c r="B87" s="5">
        <v>981</v>
      </c>
      <c r="C87" s="5">
        <v>357</v>
      </c>
      <c r="D87" s="5">
        <f t="shared" si="41"/>
        <v>1338</v>
      </c>
      <c r="E87" s="5">
        <v>3456</v>
      </c>
      <c r="F87" s="5">
        <v>1432</v>
      </c>
      <c r="G87" s="5">
        <f t="shared" si="42"/>
        <v>4888</v>
      </c>
      <c r="H87" s="5">
        <v>375</v>
      </c>
      <c r="I87" s="5">
        <v>200</v>
      </c>
      <c r="J87" s="5">
        <f t="shared" si="43"/>
        <v>575</v>
      </c>
      <c r="K87" s="5">
        <v>236</v>
      </c>
      <c r="L87" s="5">
        <v>123</v>
      </c>
      <c r="M87" s="5">
        <f t="shared" si="44"/>
        <v>359</v>
      </c>
    </row>
    <row r="88" spans="1:13" ht="11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1.25">
      <c r="A89" s="17" t="s">
        <v>10</v>
      </c>
      <c r="B89" s="5">
        <f>SUM(B90:B95)</f>
        <v>10861</v>
      </c>
      <c r="C89" s="5">
        <f aca="true" t="shared" si="45" ref="C89:M89">SUM(C90:C95)</f>
        <v>8663</v>
      </c>
      <c r="D89" s="5">
        <f t="shared" si="45"/>
        <v>19524</v>
      </c>
      <c r="E89" s="5">
        <f t="shared" si="45"/>
        <v>44745</v>
      </c>
      <c r="F89" s="5">
        <f t="shared" si="45"/>
        <v>34885</v>
      </c>
      <c r="G89" s="5">
        <f t="shared" si="45"/>
        <v>79630</v>
      </c>
      <c r="H89" s="5">
        <f t="shared" si="45"/>
        <v>5684</v>
      </c>
      <c r="I89" s="5">
        <f t="shared" si="45"/>
        <v>4956</v>
      </c>
      <c r="J89" s="5">
        <f t="shared" si="45"/>
        <v>10640</v>
      </c>
      <c r="K89" s="5">
        <f t="shared" si="45"/>
        <v>3963</v>
      </c>
      <c r="L89" s="5">
        <f t="shared" si="45"/>
        <v>3954</v>
      </c>
      <c r="M89" s="5">
        <f t="shared" si="45"/>
        <v>7917</v>
      </c>
    </row>
    <row r="90" spans="1:13" ht="11.25">
      <c r="A90" s="4" t="s">
        <v>18</v>
      </c>
      <c r="B90" s="5">
        <v>506</v>
      </c>
      <c r="C90" s="5">
        <v>221</v>
      </c>
      <c r="D90" s="5">
        <f aca="true" t="shared" si="46" ref="D90:D95">SUM(B90:C90)</f>
        <v>727</v>
      </c>
      <c r="E90" s="5">
        <v>1836</v>
      </c>
      <c r="F90" s="5">
        <v>809</v>
      </c>
      <c r="G90" s="5">
        <f aca="true" t="shared" si="47" ref="G90:G95">SUM(E90:F90)</f>
        <v>2645</v>
      </c>
      <c r="H90" s="5">
        <v>260</v>
      </c>
      <c r="I90" s="5">
        <v>106</v>
      </c>
      <c r="J90" s="5">
        <f aca="true" t="shared" si="48" ref="J90:J95">SUM(H90:I90)</f>
        <v>366</v>
      </c>
      <c r="K90" s="5">
        <v>173</v>
      </c>
      <c r="L90" s="5">
        <v>66</v>
      </c>
      <c r="M90" s="5">
        <f aca="true" t="shared" si="49" ref="M90:M95">SUM(K90:L90)</f>
        <v>239</v>
      </c>
    </row>
    <row r="91" spans="1:13" ht="11.25">
      <c r="A91" s="4" t="s">
        <v>19</v>
      </c>
      <c r="B91" s="5">
        <v>721</v>
      </c>
      <c r="C91" s="5">
        <v>1353</v>
      </c>
      <c r="D91" s="5">
        <f t="shared" si="46"/>
        <v>2074</v>
      </c>
      <c r="E91" s="5">
        <v>3169</v>
      </c>
      <c r="F91" s="5">
        <v>6136</v>
      </c>
      <c r="G91" s="5">
        <f t="shared" si="47"/>
        <v>9305</v>
      </c>
      <c r="H91" s="5">
        <v>415</v>
      </c>
      <c r="I91" s="5">
        <v>723</v>
      </c>
      <c r="J91" s="5">
        <f t="shared" si="48"/>
        <v>1138</v>
      </c>
      <c r="K91" s="5">
        <v>429</v>
      </c>
      <c r="L91" s="5">
        <v>999</v>
      </c>
      <c r="M91" s="5">
        <f t="shared" si="49"/>
        <v>1428</v>
      </c>
    </row>
    <row r="92" spans="1:13" ht="11.25">
      <c r="A92" s="4" t="s">
        <v>20</v>
      </c>
      <c r="B92" s="5">
        <v>276</v>
      </c>
      <c r="C92" s="5">
        <v>320</v>
      </c>
      <c r="D92" s="5">
        <f t="shared" si="46"/>
        <v>596</v>
      </c>
      <c r="E92" s="5">
        <v>840</v>
      </c>
      <c r="F92" s="5">
        <v>965</v>
      </c>
      <c r="G92" s="5">
        <f t="shared" si="47"/>
        <v>1805</v>
      </c>
      <c r="H92" s="5">
        <v>136</v>
      </c>
      <c r="I92" s="5">
        <v>185</v>
      </c>
      <c r="J92" s="5">
        <f t="shared" si="48"/>
        <v>321</v>
      </c>
      <c r="K92" s="5">
        <v>81</v>
      </c>
      <c r="L92" s="5">
        <v>74</v>
      </c>
      <c r="M92" s="5">
        <f t="shared" si="49"/>
        <v>155</v>
      </c>
    </row>
    <row r="93" spans="1:13" ht="11.25">
      <c r="A93" s="4" t="s">
        <v>21</v>
      </c>
      <c r="B93" s="5">
        <v>1560</v>
      </c>
      <c r="C93" s="5">
        <v>2698</v>
      </c>
      <c r="D93" s="5">
        <f t="shared" si="46"/>
        <v>4258</v>
      </c>
      <c r="E93" s="5">
        <v>6098</v>
      </c>
      <c r="F93" s="5">
        <v>10183</v>
      </c>
      <c r="G93" s="5">
        <f t="shared" si="47"/>
        <v>16281</v>
      </c>
      <c r="H93" s="5">
        <v>926</v>
      </c>
      <c r="I93" s="5">
        <v>1612</v>
      </c>
      <c r="J93" s="5">
        <f t="shared" si="48"/>
        <v>2538</v>
      </c>
      <c r="K93" s="5">
        <v>717</v>
      </c>
      <c r="L93" s="5">
        <v>1128</v>
      </c>
      <c r="M93" s="5">
        <f t="shared" si="49"/>
        <v>1845</v>
      </c>
    </row>
    <row r="94" spans="1:13" ht="11.25">
      <c r="A94" s="4" t="s">
        <v>43</v>
      </c>
      <c r="B94" s="5">
        <v>561</v>
      </c>
      <c r="C94" s="5">
        <v>866</v>
      </c>
      <c r="D94" s="5">
        <f t="shared" si="46"/>
        <v>1427</v>
      </c>
      <c r="E94" s="5">
        <v>2055</v>
      </c>
      <c r="F94" s="5">
        <v>3325</v>
      </c>
      <c r="G94" s="5">
        <f t="shared" si="47"/>
        <v>5380</v>
      </c>
      <c r="H94" s="5">
        <v>240</v>
      </c>
      <c r="I94" s="5">
        <v>481</v>
      </c>
      <c r="J94" s="5">
        <f t="shared" si="48"/>
        <v>721</v>
      </c>
      <c r="K94" s="5">
        <v>269</v>
      </c>
      <c r="L94" s="5">
        <v>509</v>
      </c>
      <c r="M94" s="5">
        <f t="shared" si="49"/>
        <v>778</v>
      </c>
    </row>
    <row r="95" spans="1:13" ht="11.25">
      <c r="A95" s="4" t="s">
        <v>45</v>
      </c>
      <c r="B95" s="5">
        <v>7237</v>
      </c>
      <c r="C95" s="5">
        <v>3205</v>
      </c>
      <c r="D95" s="5">
        <f t="shared" si="46"/>
        <v>10442</v>
      </c>
      <c r="E95" s="5">
        <v>30747</v>
      </c>
      <c r="F95" s="5">
        <v>13467</v>
      </c>
      <c r="G95" s="5">
        <f t="shared" si="47"/>
        <v>44214</v>
      </c>
      <c r="H95" s="5">
        <v>3707</v>
      </c>
      <c r="I95" s="5">
        <v>1849</v>
      </c>
      <c r="J95" s="5">
        <f t="shared" si="48"/>
        <v>5556</v>
      </c>
      <c r="K95" s="5">
        <v>2294</v>
      </c>
      <c r="L95" s="5">
        <v>1178</v>
      </c>
      <c r="M95" s="5">
        <f t="shared" si="49"/>
        <v>3472</v>
      </c>
    </row>
    <row r="96" spans="1:13" ht="11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12" t="s">
        <v>38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12" t="s">
        <v>34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1.25">
      <c r="A103" s="56" t="s">
        <v>0</v>
      </c>
      <c r="B103" s="43" t="s">
        <v>1</v>
      </c>
      <c r="C103" s="54"/>
      <c r="D103" s="54"/>
      <c r="E103" s="44" t="s">
        <v>17</v>
      </c>
      <c r="F103" s="57"/>
      <c r="G103" s="57"/>
      <c r="H103" s="43" t="s">
        <v>3</v>
      </c>
      <c r="I103" s="58"/>
      <c r="J103" s="58"/>
      <c r="K103" s="43" t="s">
        <v>4</v>
      </c>
      <c r="L103" s="54"/>
      <c r="M103" s="54"/>
    </row>
    <row r="104" spans="1:13" ht="11.25">
      <c r="A104" s="56"/>
      <c r="B104" s="54"/>
      <c r="C104" s="54"/>
      <c r="D104" s="54"/>
      <c r="E104" s="57"/>
      <c r="F104" s="57"/>
      <c r="G104" s="57"/>
      <c r="H104" s="55" t="s">
        <v>5</v>
      </c>
      <c r="I104" s="55"/>
      <c r="J104" s="55"/>
      <c r="K104" s="55" t="s">
        <v>5</v>
      </c>
      <c r="L104" s="55"/>
      <c r="M104" s="55"/>
    </row>
    <row r="105" spans="1:13" ht="12" thickBot="1">
      <c r="A105" s="6" t="s">
        <v>37</v>
      </c>
      <c r="B105" s="13" t="s">
        <v>15</v>
      </c>
      <c r="C105" s="13" t="s">
        <v>16</v>
      </c>
      <c r="D105" s="13" t="s">
        <v>11</v>
      </c>
      <c r="E105" s="13" t="s">
        <v>15</v>
      </c>
      <c r="F105" s="13" t="s">
        <v>16</v>
      </c>
      <c r="G105" s="13" t="s">
        <v>11</v>
      </c>
      <c r="H105" s="13" t="s">
        <v>15</v>
      </c>
      <c r="I105" s="13" t="s">
        <v>16</v>
      </c>
      <c r="J105" s="13" t="s">
        <v>11</v>
      </c>
      <c r="K105" s="13" t="s">
        <v>15</v>
      </c>
      <c r="L105" s="13" t="s">
        <v>16</v>
      </c>
      <c r="M105" s="13" t="s">
        <v>11</v>
      </c>
    </row>
    <row r="106" spans="1:13" ht="12" thickTop="1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1.25">
      <c r="A107" s="17" t="s">
        <v>6</v>
      </c>
      <c r="B107" s="5">
        <f>SUM(B108:B113)</f>
        <v>3377</v>
      </c>
      <c r="C107" s="5">
        <f aca="true" t="shared" si="50" ref="C107:M107">SUM(C108:C113)</f>
        <v>3333</v>
      </c>
      <c r="D107" s="5">
        <f t="shared" si="50"/>
        <v>6710</v>
      </c>
      <c r="E107" s="5">
        <f t="shared" si="50"/>
        <v>11107</v>
      </c>
      <c r="F107" s="5">
        <f t="shared" si="50"/>
        <v>11392</v>
      </c>
      <c r="G107" s="5">
        <f t="shared" si="50"/>
        <v>22499</v>
      </c>
      <c r="H107" s="5">
        <f t="shared" si="50"/>
        <v>1653</v>
      </c>
      <c r="I107" s="5">
        <f t="shared" si="50"/>
        <v>1870</v>
      </c>
      <c r="J107" s="5">
        <f t="shared" si="50"/>
        <v>3523</v>
      </c>
      <c r="K107" s="5">
        <f t="shared" si="50"/>
        <v>991</v>
      </c>
      <c r="L107" s="5">
        <f t="shared" si="50"/>
        <v>1213</v>
      </c>
      <c r="M107" s="5">
        <f t="shared" si="50"/>
        <v>2204</v>
      </c>
    </row>
    <row r="108" spans="1:13" ht="11.25">
      <c r="A108" s="4" t="s">
        <v>18</v>
      </c>
      <c r="B108" s="5">
        <v>133</v>
      </c>
      <c r="C108" s="5">
        <v>25</v>
      </c>
      <c r="D108" s="5">
        <f aca="true" t="shared" si="51" ref="D108:D113">SUM(B108:C108)</f>
        <v>158</v>
      </c>
      <c r="E108" s="5">
        <v>252</v>
      </c>
      <c r="F108" s="5">
        <v>53</v>
      </c>
      <c r="G108" s="5">
        <f aca="true" t="shared" si="52" ref="G108:G113">SUM(E108:F108)</f>
        <v>305</v>
      </c>
      <c r="H108" s="5">
        <v>16</v>
      </c>
      <c r="I108" s="5">
        <v>4</v>
      </c>
      <c r="J108" s="5">
        <f aca="true" t="shared" si="53" ref="J108:J113">SUM(H108:I108)</f>
        <v>20</v>
      </c>
      <c r="K108" s="5">
        <v>12</v>
      </c>
      <c r="L108" s="5">
        <v>2</v>
      </c>
      <c r="M108" s="5">
        <f aca="true" t="shared" si="54" ref="M108:M113">SUM(K108:L108)</f>
        <v>14</v>
      </c>
    </row>
    <row r="109" spans="1:13" ht="11.25">
      <c r="A109" s="4" t="s">
        <v>19</v>
      </c>
      <c r="B109" s="5">
        <v>192</v>
      </c>
      <c r="C109" s="5">
        <v>352</v>
      </c>
      <c r="D109" s="5">
        <f t="shared" si="51"/>
        <v>544</v>
      </c>
      <c r="E109" s="5">
        <v>498</v>
      </c>
      <c r="F109" s="5">
        <v>805</v>
      </c>
      <c r="G109" s="5">
        <f t="shared" si="52"/>
        <v>1303</v>
      </c>
      <c r="H109" s="5">
        <v>77</v>
      </c>
      <c r="I109" s="5">
        <v>91</v>
      </c>
      <c r="J109" s="5">
        <f t="shared" si="53"/>
        <v>168</v>
      </c>
      <c r="K109" s="5">
        <v>43</v>
      </c>
      <c r="L109" s="5">
        <v>45</v>
      </c>
      <c r="M109" s="5">
        <f t="shared" si="54"/>
        <v>88</v>
      </c>
    </row>
    <row r="110" spans="1:13" ht="11.25">
      <c r="A110" s="4" t="s">
        <v>20</v>
      </c>
      <c r="B110" s="5">
        <v>1</v>
      </c>
      <c r="C110" s="5">
        <v>5</v>
      </c>
      <c r="D110" s="5">
        <f t="shared" si="51"/>
        <v>6</v>
      </c>
      <c r="E110" s="5">
        <v>6</v>
      </c>
      <c r="F110" s="5">
        <v>6</v>
      </c>
      <c r="G110" s="5">
        <f t="shared" si="52"/>
        <v>12</v>
      </c>
      <c r="H110" s="5">
        <v>1</v>
      </c>
      <c r="I110" s="5">
        <v>3</v>
      </c>
      <c r="J110" s="5">
        <f t="shared" si="53"/>
        <v>4</v>
      </c>
      <c r="K110" s="5">
        <v>2</v>
      </c>
      <c r="L110" s="5">
        <v>0</v>
      </c>
      <c r="M110" s="5">
        <f t="shared" si="54"/>
        <v>2</v>
      </c>
    </row>
    <row r="111" spans="1:13" ht="11.25">
      <c r="A111" s="4" t="s">
        <v>21</v>
      </c>
      <c r="B111" s="5">
        <v>1647</v>
      </c>
      <c r="C111" s="5">
        <v>2007</v>
      </c>
      <c r="D111" s="5">
        <f t="shared" si="51"/>
        <v>3654</v>
      </c>
      <c r="E111" s="5">
        <v>5527</v>
      </c>
      <c r="F111" s="5">
        <v>6961</v>
      </c>
      <c r="G111" s="5">
        <f t="shared" si="52"/>
        <v>12488</v>
      </c>
      <c r="H111" s="5">
        <v>711</v>
      </c>
      <c r="I111" s="5">
        <v>925</v>
      </c>
      <c r="J111" s="5">
        <f t="shared" si="53"/>
        <v>1636</v>
      </c>
      <c r="K111" s="5">
        <v>536</v>
      </c>
      <c r="L111" s="5">
        <v>628</v>
      </c>
      <c r="M111" s="5">
        <f t="shared" si="54"/>
        <v>1164</v>
      </c>
    </row>
    <row r="112" spans="1:13" ht="11.25">
      <c r="A112" s="4" t="s">
        <v>43</v>
      </c>
      <c r="B112" s="5">
        <v>224</v>
      </c>
      <c r="C112" s="5">
        <v>439</v>
      </c>
      <c r="D112" s="5">
        <f t="shared" si="51"/>
        <v>663</v>
      </c>
      <c r="E112" s="5">
        <v>1158</v>
      </c>
      <c r="F112" s="5">
        <v>2043</v>
      </c>
      <c r="G112" s="5">
        <f t="shared" si="52"/>
        <v>3201</v>
      </c>
      <c r="H112" s="5">
        <v>401</v>
      </c>
      <c r="I112" s="5">
        <v>633</v>
      </c>
      <c r="J112" s="5">
        <f t="shared" si="53"/>
        <v>1034</v>
      </c>
      <c r="K112" s="5">
        <v>203</v>
      </c>
      <c r="L112" s="5">
        <v>418</v>
      </c>
      <c r="M112" s="5">
        <f t="shared" si="54"/>
        <v>621</v>
      </c>
    </row>
    <row r="113" spans="1:13" ht="11.25">
      <c r="A113" s="4" t="s">
        <v>45</v>
      </c>
      <c r="B113" s="5">
        <v>1180</v>
      </c>
      <c r="C113" s="5">
        <v>505</v>
      </c>
      <c r="D113" s="5">
        <f t="shared" si="51"/>
        <v>1685</v>
      </c>
      <c r="E113" s="5">
        <v>3666</v>
      </c>
      <c r="F113" s="5">
        <v>1524</v>
      </c>
      <c r="G113" s="5">
        <f t="shared" si="52"/>
        <v>5190</v>
      </c>
      <c r="H113" s="5">
        <v>447</v>
      </c>
      <c r="I113" s="5">
        <v>214</v>
      </c>
      <c r="J113" s="5">
        <f t="shared" si="53"/>
        <v>661</v>
      </c>
      <c r="K113" s="5">
        <v>195</v>
      </c>
      <c r="L113" s="5">
        <v>120</v>
      </c>
      <c r="M113" s="5">
        <f t="shared" si="54"/>
        <v>315</v>
      </c>
    </row>
    <row r="114" spans="1:13" ht="11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1.25">
      <c r="A115" s="17" t="s">
        <v>7</v>
      </c>
      <c r="B115" s="5">
        <f>SUM(B116:B119)</f>
        <v>1039</v>
      </c>
      <c r="C115" s="5">
        <f aca="true" t="shared" si="55" ref="C115:M115">SUM(C116:C119)</f>
        <v>1473</v>
      </c>
      <c r="D115" s="5">
        <f t="shared" si="55"/>
        <v>2512</v>
      </c>
      <c r="E115" s="5">
        <f t="shared" si="55"/>
        <v>3937</v>
      </c>
      <c r="F115" s="5">
        <f t="shared" si="55"/>
        <v>4851</v>
      </c>
      <c r="G115" s="5">
        <f t="shared" si="55"/>
        <v>8788</v>
      </c>
      <c r="H115" s="5">
        <f t="shared" si="55"/>
        <v>519</v>
      </c>
      <c r="I115" s="5">
        <f t="shared" si="55"/>
        <v>766</v>
      </c>
      <c r="J115" s="5">
        <f t="shared" si="55"/>
        <v>1285</v>
      </c>
      <c r="K115" s="5">
        <f t="shared" si="55"/>
        <v>125</v>
      </c>
      <c r="L115" s="5">
        <f t="shared" si="55"/>
        <v>259</v>
      </c>
      <c r="M115" s="5">
        <f t="shared" si="55"/>
        <v>384</v>
      </c>
    </row>
    <row r="116" spans="1:13" ht="11.25">
      <c r="A116" s="4" t="s">
        <v>19</v>
      </c>
      <c r="B116" s="5">
        <v>113</v>
      </c>
      <c r="C116" s="5">
        <v>167</v>
      </c>
      <c r="D116" s="5">
        <f>SUM(B116:C116)</f>
        <v>280</v>
      </c>
      <c r="E116" s="5">
        <v>500</v>
      </c>
      <c r="F116" s="5">
        <v>669</v>
      </c>
      <c r="G116" s="5">
        <f>SUM(E116:F116)</f>
        <v>1169</v>
      </c>
      <c r="H116" s="5">
        <v>60</v>
      </c>
      <c r="I116" s="5">
        <v>56</v>
      </c>
      <c r="J116" s="5">
        <f>SUM(H116:I116)</f>
        <v>116</v>
      </c>
      <c r="K116" s="5">
        <v>7</v>
      </c>
      <c r="L116" s="5">
        <v>9</v>
      </c>
      <c r="M116" s="5">
        <f>SUM(K116:L116)</f>
        <v>16</v>
      </c>
    </row>
    <row r="117" spans="1:13" ht="11.25">
      <c r="A117" s="4" t="s">
        <v>21</v>
      </c>
      <c r="B117" s="5">
        <v>676</v>
      </c>
      <c r="C117" s="5">
        <v>1055</v>
      </c>
      <c r="D117" s="5">
        <f>SUM(B117:C117)</f>
        <v>1731</v>
      </c>
      <c r="E117" s="5">
        <v>2292</v>
      </c>
      <c r="F117" s="5">
        <v>3342</v>
      </c>
      <c r="G117" s="5">
        <f>SUM(E117:F117)</f>
        <v>5634</v>
      </c>
      <c r="H117" s="5">
        <v>300</v>
      </c>
      <c r="I117" s="5">
        <v>525</v>
      </c>
      <c r="J117" s="5">
        <f>SUM(H117:I117)</f>
        <v>825</v>
      </c>
      <c r="K117" s="5">
        <v>92</v>
      </c>
      <c r="L117" s="5">
        <v>199</v>
      </c>
      <c r="M117" s="5">
        <f>SUM(K117:L117)</f>
        <v>291</v>
      </c>
    </row>
    <row r="118" spans="1:13" ht="11.25">
      <c r="A118" s="4" t="s">
        <v>43</v>
      </c>
      <c r="B118" s="5">
        <v>36</v>
      </c>
      <c r="C118" s="5">
        <v>127</v>
      </c>
      <c r="D118" s="5">
        <f>SUM(B118:C118)</f>
        <v>163</v>
      </c>
      <c r="E118" s="5">
        <v>142</v>
      </c>
      <c r="F118" s="5">
        <v>464</v>
      </c>
      <c r="G118" s="5">
        <f>SUM(E118:F118)</f>
        <v>606</v>
      </c>
      <c r="H118" s="5">
        <v>24</v>
      </c>
      <c r="I118" s="5">
        <v>98</v>
      </c>
      <c r="J118" s="5">
        <f>SUM(H118:I118)</f>
        <v>122</v>
      </c>
      <c r="K118" s="5">
        <v>9</v>
      </c>
      <c r="L118" s="5">
        <v>48</v>
      </c>
      <c r="M118" s="5">
        <f>SUM(K118:L118)</f>
        <v>57</v>
      </c>
    </row>
    <row r="119" spans="1:13" ht="11.25">
      <c r="A119" s="4" t="s">
        <v>45</v>
      </c>
      <c r="B119" s="5">
        <v>214</v>
      </c>
      <c r="C119" s="5">
        <v>124</v>
      </c>
      <c r="D119" s="5">
        <f>SUM(B119:C119)</f>
        <v>338</v>
      </c>
      <c r="E119" s="5">
        <v>1003</v>
      </c>
      <c r="F119" s="5">
        <v>376</v>
      </c>
      <c r="G119" s="5">
        <f>SUM(E119:F119)</f>
        <v>1379</v>
      </c>
      <c r="H119" s="5">
        <v>135</v>
      </c>
      <c r="I119" s="5">
        <v>87</v>
      </c>
      <c r="J119" s="5">
        <f>SUM(H119:I119)</f>
        <v>222</v>
      </c>
      <c r="K119" s="5">
        <v>17</v>
      </c>
      <c r="L119" s="5">
        <v>3</v>
      </c>
      <c r="M119" s="5">
        <f>SUM(K119:L119)</f>
        <v>20</v>
      </c>
    </row>
    <row r="120" spans="1:13" ht="11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1.25">
      <c r="A121" s="17" t="s">
        <v>8</v>
      </c>
      <c r="B121" s="5">
        <f>SUM(B122:B127)</f>
        <v>8440</v>
      </c>
      <c r="C121" s="5">
        <f aca="true" t="shared" si="56" ref="C121:M121">SUM(C122:C127)</f>
        <v>9096</v>
      </c>
      <c r="D121" s="5">
        <f t="shared" si="56"/>
        <v>17536</v>
      </c>
      <c r="E121" s="5">
        <f t="shared" si="56"/>
        <v>25978</v>
      </c>
      <c r="F121" s="5">
        <f t="shared" si="56"/>
        <v>30220</v>
      </c>
      <c r="G121" s="5">
        <f t="shared" si="56"/>
        <v>56198</v>
      </c>
      <c r="H121" s="5">
        <f t="shared" si="56"/>
        <v>3004</v>
      </c>
      <c r="I121" s="5">
        <f t="shared" si="56"/>
        <v>4042</v>
      </c>
      <c r="J121" s="5">
        <f t="shared" si="56"/>
        <v>7046</v>
      </c>
      <c r="K121" s="5">
        <f t="shared" si="56"/>
        <v>1869</v>
      </c>
      <c r="L121" s="5">
        <f t="shared" si="56"/>
        <v>2675</v>
      </c>
      <c r="M121" s="5">
        <f t="shared" si="56"/>
        <v>4544</v>
      </c>
    </row>
    <row r="122" spans="1:13" ht="11.25">
      <c r="A122" s="4" t="s">
        <v>18</v>
      </c>
      <c r="B122" s="5">
        <v>168</v>
      </c>
      <c r="C122" s="5">
        <v>91</v>
      </c>
      <c r="D122" s="5">
        <f aca="true" t="shared" si="57" ref="D122:D127">SUM(B122:C122)</f>
        <v>259</v>
      </c>
      <c r="E122" s="5">
        <v>561</v>
      </c>
      <c r="F122" s="5">
        <v>257</v>
      </c>
      <c r="G122" s="5">
        <f aca="true" t="shared" si="58" ref="G122:G127">SUM(E122:F122)</f>
        <v>818</v>
      </c>
      <c r="H122" s="5">
        <v>90</v>
      </c>
      <c r="I122" s="5">
        <v>33</v>
      </c>
      <c r="J122" s="5">
        <f aca="true" t="shared" si="59" ref="J122:J127">SUM(H122:I122)</f>
        <v>123</v>
      </c>
      <c r="K122" s="5">
        <v>37</v>
      </c>
      <c r="L122" s="5">
        <v>21</v>
      </c>
      <c r="M122" s="5">
        <f aca="true" t="shared" si="60" ref="M122:M127">SUM(K122:L122)</f>
        <v>58</v>
      </c>
    </row>
    <row r="123" spans="1:13" ht="11.25">
      <c r="A123" s="4" t="s">
        <v>19</v>
      </c>
      <c r="B123" s="5">
        <v>747</v>
      </c>
      <c r="C123" s="5">
        <v>1250</v>
      </c>
      <c r="D123" s="5">
        <f t="shared" si="57"/>
        <v>1997</v>
      </c>
      <c r="E123" s="5">
        <v>2006</v>
      </c>
      <c r="F123" s="5">
        <v>3595</v>
      </c>
      <c r="G123" s="5">
        <f t="shared" si="58"/>
        <v>5601</v>
      </c>
      <c r="H123" s="5">
        <v>164</v>
      </c>
      <c r="I123" s="5">
        <v>321</v>
      </c>
      <c r="J123" s="5">
        <f t="shared" si="59"/>
        <v>485</v>
      </c>
      <c r="K123" s="5">
        <v>116</v>
      </c>
      <c r="L123" s="5">
        <v>218</v>
      </c>
      <c r="M123" s="5">
        <f t="shared" si="60"/>
        <v>334</v>
      </c>
    </row>
    <row r="124" spans="1:13" ht="11.25">
      <c r="A124" s="4" t="s">
        <v>20</v>
      </c>
      <c r="B124" s="5">
        <v>47</v>
      </c>
      <c r="C124" s="5">
        <v>40</v>
      </c>
      <c r="D124" s="5">
        <f t="shared" si="57"/>
        <v>87</v>
      </c>
      <c r="E124" s="5">
        <v>173</v>
      </c>
      <c r="F124" s="5">
        <v>196</v>
      </c>
      <c r="G124" s="5">
        <f t="shared" si="58"/>
        <v>369</v>
      </c>
      <c r="H124" s="5">
        <v>26</v>
      </c>
      <c r="I124" s="5">
        <v>34</v>
      </c>
      <c r="J124" s="5">
        <f t="shared" si="59"/>
        <v>60</v>
      </c>
      <c r="K124" s="5">
        <v>26</v>
      </c>
      <c r="L124" s="5">
        <v>34</v>
      </c>
      <c r="M124" s="5">
        <f t="shared" si="60"/>
        <v>60</v>
      </c>
    </row>
    <row r="125" spans="1:13" ht="11.25">
      <c r="A125" s="4" t="s">
        <v>21</v>
      </c>
      <c r="B125" s="5">
        <v>4598</v>
      </c>
      <c r="C125" s="5">
        <v>5996</v>
      </c>
      <c r="D125" s="5">
        <f t="shared" si="57"/>
        <v>10594</v>
      </c>
      <c r="E125" s="5">
        <v>14595</v>
      </c>
      <c r="F125" s="5">
        <v>20475</v>
      </c>
      <c r="G125" s="5">
        <f t="shared" si="58"/>
        <v>35070</v>
      </c>
      <c r="H125" s="5">
        <v>1669</v>
      </c>
      <c r="I125" s="5">
        <v>2875</v>
      </c>
      <c r="J125" s="5">
        <f t="shared" si="59"/>
        <v>4544</v>
      </c>
      <c r="K125" s="5">
        <v>1020</v>
      </c>
      <c r="L125" s="5">
        <v>1849</v>
      </c>
      <c r="M125" s="5">
        <f t="shared" si="60"/>
        <v>2869</v>
      </c>
    </row>
    <row r="126" spans="1:13" ht="11.25">
      <c r="A126" s="4" t="s">
        <v>43</v>
      </c>
      <c r="B126" s="5">
        <v>292</v>
      </c>
      <c r="C126" s="5">
        <v>649</v>
      </c>
      <c r="D126" s="5">
        <f t="shared" si="57"/>
        <v>941</v>
      </c>
      <c r="E126" s="5">
        <v>725</v>
      </c>
      <c r="F126" s="5">
        <v>1909</v>
      </c>
      <c r="G126" s="5">
        <f t="shared" si="58"/>
        <v>2634</v>
      </c>
      <c r="H126" s="5">
        <v>71</v>
      </c>
      <c r="I126" s="5">
        <v>253</v>
      </c>
      <c r="J126" s="5">
        <f t="shared" si="59"/>
        <v>324</v>
      </c>
      <c r="K126" s="5">
        <v>35</v>
      </c>
      <c r="L126" s="5">
        <v>133</v>
      </c>
      <c r="M126" s="5">
        <f t="shared" si="60"/>
        <v>168</v>
      </c>
    </row>
    <row r="127" spans="1:13" ht="11.25">
      <c r="A127" s="4" t="s">
        <v>45</v>
      </c>
      <c r="B127" s="5">
        <v>2588</v>
      </c>
      <c r="C127" s="5">
        <v>1070</v>
      </c>
      <c r="D127" s="5">
        <f t="shared" si="57"/>
        <v>3658</v>
      </c>
      <c r="E127" s="5">
        <v>7918</v>
      </c>
      <c r="F127" s="5">
        <v>3788</v>
      </c>
      <c r="G127" s="5">
        <f t="shared" si="58"/>
        <v>11706</v>
      </c>
      <c r="H127" s="5">
        <v>984</v>
      </c>
      <c r="I127" s="5">
        <v>526</v>
      </c>
      <c r="J127" s="5">
        <f t="shared" si="59"/>
        <v>1510</v>
      </c>
      <c r="K127" s="5">
        <v>635</v>
      </c>
      <c r="L127" s="5">
        <v>420</v>
      </c>
      <c r="M127" s="5">
        <f t="shared" si="60"/>
        <v>1055</v>
      </c>
    </row>
    <row r="128" spans="1:13" ht="11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1.25">
      <c r="A129" s="17" t="s">
        <v>9</v>
      </c>
      <c r="B129" s="5">
        <f>SUM(B130:B133)</f>
        <v>362</v>
      </c>
      <c r="C129" s="5">
        <f aca="true" t="shared" si="61" ref="C129:M129">SUM(C130:C133)</f>
        <v>429</v>
      </c>
      <c r="D129" s="5">
        <f t="shared" si="61"/>
        <v>791</v>
      </c>
      <c r="E129" s="5">
        <f t="shared" si="61"/>
        <v>955</v>
      </c>
      <c r="F129" s="5">
        <f t="shared" si="61"/>
        <v>1156</v>
      </c>
      <c r="G129" s="5">
        <f t="shared" si="61"/>
        <v>2111</v>
      </c>
      <c r="H129" s="5">
        <f t="shared" si="61"/>
        <v>134</v>
      </c>
      <c r="I129" s="5">
        <f t="shared" si="61"/>
        <v>161</v>
      </c>
      <c r="J129" s="5">
        <f t="shared" si="61"/>
        <v>295</v>
      </c>
      <c r="K129" s="5">
        <f t="shared" si="61"/>
        <v>93</v>
      </c>
      <c r="L129" s="5">
        <f t="shared" si="61"/>
        <v>131</v>
      </c>
      <c r="M129" s="5">
        <f t="shared" si="61"/>
        <v>224</v>
      </c>
    </row>
    <row r="130" spans="1:13" ht="11.25">
      <c r="A130" s="4" t="s">
        <v>19</v>
      </c>
      <c r="B130" s="5">
        <v>20</v>
      </c>
      <c r="C130" s="5">
        <v>59</v>
      </c>
      <c r="D130" s="5">
        <f>SUM(B130:C130)</f>
        <v>79</v>
      </c>
      <c r="E130" s="5">
        <v>30</v>
      </c>
      <c r="F130" s="5">
        <v>108</v>
      </c>
      <c r="G130" s="5">
        <f>SUM(E130:F130)</f>
        <v>138</v>
      </c>
      <c r="H130" s="5">
        <v>6</v>
      </c>
      <c r="I130" s="5">
        <v>19</v>
      </c>
      <c r="J130" s="5">
        <f>SUM(H130:I130)</f>
        <v>25</v>
      </c>
      <c r="K130" s="5">
        <v>0</v>
      </c>
      <c r="L130" s="5">
        <v>0</v>
      </c>
      <c r="M130" s="5">
        <f>SUM(K130:L130)</f>
        <v>0</v>
      </c>
    </row>
    <row r="131" spans="1:13" ht="11.25">
      <c r="A131" s="4" t="s">
        <v>21</v>
      </c>
      <c r="B131" s="5">
        <v>234</v>
      </c>
      <c r="C131" s="5">
        <v>265</v>
      </c>
      <c r="D131" s="5">
        <f>SUM(B131:C131)</f>
        <v>499</v>
      </c>
      <c r="E131" s="5">
        <v>645</v>
      </c>
      <c r="F131" s="5">
        <v>847</v>
      </c>
      <c r="G131" s="5">
        <f>SUM(E131:F131)</f>
        <v>1492</v>
      </c>
      <c r="H131" s="5">
        <v>80</v>
      </c>
      <c r="I131" s="5">
        <v>122</v>
      </c>
      <c r="J131" s="5">
        <f>SUM(H131:I131)</f>
        <v>202</v>
      </c>
      <c r="K131" s="5">
        <v>62</v>
      </c>
      <c r="L131" s="5">
        <v>115</v>
      </c>
      <c r="M131" s="5">
        <f>SUM(K131:L131)</f>
        <v>177</v>
      </c>
    </row>
    <row r="132" spans="1:13" ht="11.25">
      <c r="A132" s="4" t="s">
        <v>43</v>
      </c>
      <c r="B132" s="5">
        <v>29</v>
      </c>
      <c r="C132" s="5">
        <v>63</v>
      </c>
      <c r="D132" s="5">
        <f>SUM(B132:C132)</f>
        <v>92</v>
      </c>
      <c r="E132" s="5">
        <v>45</v>
      </c>
      <c r="F132" s="5">
        <v>89</v>
      </c>
      <c r="G132" s="5">
        <f>SUM(E132:F132)</f>
        <v>134</v>
      </c>
      <c r="H132" s="5">
        <v>0</v>
      </c>
      <c r="I132" s="5">
        <v>0</v>
      </c>
      <c r="J132" s="5">
        <f>SUM(H132:I132)</f>
        <v>0</v>
      </c>
      <c r="K132" s="5">
        <v>0</v>
      </c>
      <c r="L132" s="5">
        <v>0</v>
      </c>
      <c r="M132" s="5">
        <f>SUM(K132:L132)</f>
        <v>0</v>
      </c>
    </row>
    <row r="133" spans="1:13" ht="11.25">
      <c r="A133" s="4" t="s">
        <v>45</v>
      </c>
      <c r="B133" s="5">
        <v>79</v>
      </c>
      <c r="C133" s="5">
        <v>42</v>
      </c>
      <c r="D133" s="5">
        <f>SUM(B133:C133)</f>
        <v>121</v>
      </c>
      <c r="E133" s="5">
        <v>235</v>
      </c>
      <c r="F133" s="5">
        <v>112</v>
      </c>
      <c r="G133" s="5">
        <f>SUM(E133:F133)</f>
        <v>347</v>
      </c>
      <c r="H133" s="5">
        <v>48</v>
      </c>
      <c r="I133" s="5">
        <v>20</v>
      </c>
      <c r="J133" s="5">
        <f>SUM(H133:I133)</f>
        <v>68</v>
      </c>
      <c r="K133" s="5">
        <v>31</v>
      </c>
      <c r="L133" s="5">
        <v>16</v>
      </c>
      <c r="M133" s="5">
        <f>SUM(K133:L133)</f>
        <v>47</v>
      </c>
    </row>
    <row r="134" spans="1:13" ht="11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1.25">
      <c r="A135" s="17" t="s">
        <v>10</v>
      </c>
      <c r="B135" s="5">
        <f>SUM(B136:B139)</f>
        <v>6133</v>
      </c>
      <c r="C135" s="5">
        <f aca="true" t="shared" si="62" ref="C135:M135">SUM(C136:C139)</f>
        <v>7730</v>
      </c>
      <c r="D135" s="5">
        <f t="shared" si="62"/>
        <v>13863</v>
      </c>
      <c r="E135" s="5">
        <f t="shared" si="62"/>
        <v>15994</v>
      </c>
      <c r="F135" s="5">
        <f t="shared" si="62"/>
        <v>21291</v>
      </c>
      <c r="G135" s="5">
        <f t="shared" si="62"/>
        <v>37285</v>
      </c>
      <c r="H135" s="5">
        <f t="shared" si="62"/>
        <v>2704</v>
      </c>
      <c r="I135" s="5">
        <f t="shared" si="62"/>
        <v>4011</v>
      </c>
      <c r="J135" s="5">
        <f t="shared" si="62"/>
        <v>6715</v>
      </c>
      <c r="K135" s="5">
        <f t="shared" si="62"/>
        <v>1147</v>
      </c>
      <c r="L135" s="5">
        <f t="shared" si="62"/>
        <v>2042</v>
      </c>
      <c r="M135" s="5">
        <f t="shared" si="62"/>
        <v>3189</v>
      </c>
    </row>
    <row r="136" spans="1:13" ht="11.25">
      <c r="A136" s="4" t="s">
        <v>19</v>
      </c>
      <c r="B136" s="5">
        <v>125</v>
      </c>
      <c r="C136" s="5">
        <v>150</v>
      </c>
      <c r="D136" s="5">
        <f>SUM(B136:C136)</f>
        <v>275</v>
      </c>
      <c r="E136" s="5">
        <v>410</v>
      </c>
      <c r="F136" s="5">
        <v>344</v>
      </c>
      <c r="G136" s="5">
        <f>SUM(E136:F136)</f>
        <v>754</v>
      </c>
      <c r="H136" s="5">
        <v>46</v>
      </c>
      <c r="I136" s="5">
        <v>43</v>
      </c>
      <c r="J136" s="5">
        <f>SUM(H136:I136)</f>
        <v>89</v>
      </c>
      <c r="K136" s="5">
        <v>45</v>
      </c>
      <c r="L136" s="5">
        <v>34</v>
      </c>
      <c r="M136" s="5">
        <f>SUM(K136:L136)</f>
        <v>79</v>
      </c>
    </row>
    <row r="137" spans="1:13" ht="11.25">
      <c r="A137" s="4" t="s">
        <v>21</v>
      </c>
      <c r="B137" s="5">
        <v>3302</v>
      </c>
      <c r="C137" s="5">
        <v>4633</v>
      </c>
      <c r="D137" s="5">
        <f>SUM(B137:C137)</f>
        <v>7935</v>
      </c>
      <c r="E137" s="5">
        <v>8752</v>
      </c>
      <c r="F137" s="5">
        <v>12957</v>
      </c>
      <c r="G137" s="5">
        <f>SUM(E137:F137)</f>
        <v>21709</v>
      </c>
      <c r="H137" s="5">
        <v>1559</v>
      </c>
      <c r="I137" s="5">
        <v>2382</v>
      </c>
      <c r="J137" s="5">
        <f>SUM(H137:I137)</f>
        <v>3941</v>
      </c>
      <c r="K137" s="5">
        <v>717</v>
      </c>
      <c r="L137" s="5">
        <v>1286</v>
      </c>
      <c r="M137" s="5">
        <f>SUM(K137:L137)</f>
        <v>2003</v>
      </c>
    </row>
    <row r="138" spans="1:13" ht="11.25">
      <c r="A138" s="4" t="s">
        <v>43</v>
      </c>
      <c r="B138" s="5">
        <v>960</v>
      </c>
      <c r="C138" s="5">
        <v>2051</v>
      </c>
      <c r="D138" s="5">
        <f>SUM(B138:C138)</f>
        <v>3011</v>
      </c>
      <c r="E138" s="5">
        <v>2173</v>
      </c>
      <c r="F138" s="5">
        <v>5519</v>
      </c>
      <c r="G138" s="5">
        <f>SUM(E138:F138)</f>
        <v>7692</v>
      </c>
      <c r="H138" s="5">
        <v>332</v>
      </c>
      <c r="I138" s="5">
        <v>1102</v>
      </c>
      <c r="J138" s="5">
        <f>SUM(H138:I138)</f>
        <v>1434</v>
      </c>
      <c r="K138" s="5">
        <v>123</v>
      </c>
      <c r="L138" s="5">
        <v>511</v>
      </c>
      <c r="M138" s="5">
        <f>SUM(K138:L138)</f>
        <v>634</v>
      </c>
    </row>
    <row r="139" spans="1:13" ht="11.25">
      <c r="A139" s="4" t="s">
        <v>45</v>
      </c>
      <c r="B139" s="5">
        <v>1746</v>
      </c>
      <c r="C139" s="5">
        <v>896</v>
      </c>
      <c r="D139" s="5">
        <f>SUM(B139:C139)</f>
        <v>2642</v>
      </c>
      <c r="E139" s="5">
        <v>4659</v>
      </c>
      <c r="F139" s="5">
        <v>2471</v>
      </c>
      <c r="G139" s="5">
        <f>SUM(E139:F139)</f>
        <v>7130</v>
      </c>
      <c r="H139" s="5">
        <v>767</v>
      </c>
      <c r="I139" s="5">
        <v>484</v>
      </c>
      <c r="J139" s="5">
        <f>SUM(H139:I139)</f>
        <v>1251</v>
      </c>
      <c r="K139" s="5">
        <v>262</v>
      </c>
      <c r="L139" s="5">
        <v>211</v>
      </c>
      <c r="M139" s="5">
        <f>SUM(K139:L139)</f>
        <v>473</v>
      </c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</sheetData>
  <mergeCells count="21">
    <mergeCell ref="A3:A4"/>
    <mergeCell ref="B3:D4"/>
    <mergeCell ref="E3:G4"/>
    <mergeCell ref="H3:J3"/>
    <mergeCell ref="K53:M53"/>
    <mergeCell ref="H54:J54"/>
    <mergeCell ref="K54:M54"/>
    <mergeCell ref="K3:M3"/>
    <mergeCell ref="H4:J4"/>
    <mergeCell ref="K4:M4"/>
    <mergeCell ref="A53:A54"/>
    <mergeCell ref="B53:D54"/>
    <mergeCell ref="E53:G54"/>
    <mergeCell ref="H53:J53"/>
    <mergeCell ref="K103:M103"/>
    <mergeCell ref="H104:J104"/>
    <mergeCell ref="K104:M104"/>
    <mergeCell ref="A103:A104"/>
    <mergeCell ref="B103:D104"/>
    <mergeCell ref="E103:G104"/>
    <mergeCell ref="H103:J103"/>
  </mergeCells>
  <printOptions horizontalCentered="1"/>
  <pageMargins left="0.5905511811023623" right="0.3937007874015748" top="0.5905511811023623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SUÁREZ MONROY</dc:creator>
  <cp:keywords/>
  <dc:description/>
  <cp:lastModifiedBy>Leyre Pejenaute</cp:lastModifiedBy>
  <cp:lastPrinted>2008-01-15T20:05:53Z</cp:lastPrinted>
  <dcterms:created xsi:type="dcterms:W3CDTF">2007-12-18T01:28:05Z</dcterms:created>
  <dcterms:modified xsi:type="dcterms:W3CDTF">2008-10-14T01:40:24Z</dcterms:modified>
  <cp:category/>
  <cp:version/>
  <cp:contentType/>
  <cp:contentStatus/>
</cp:coreProperties>
</file>